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4340" activeTab="3"/>
  </bookViews>
  <sheets>
    <sheet name="年末分配金额" sheetId="4" r:id="rId1"/>
    <sheet name="人数基础表" sheetId="5" r:id="rId2"/>
    <sheet name="分渠道转移人数表" sheetId="6" r:id="rId3"/>
    <sheet name="转移内地、疆内市外分配（定稿）" sheetId="7" r:id="rId4"/>
    <sheet name="10月25日农转报表" sheetId="8" r:id="rId5"/>
  </sheets>
  <definedNames>
    <definedName name="_xlnm._FilterDatabase" localSheetId="0" hidden="1">年末分配金额!#REF!</definedName>
  </definedNames>
  <calcPr calcId="144525"/>
</workbook>
</file>

<file path=xl/sharedStrings.xml><?xml version="1.0" encoding="utf-8"?>
<sst xmlns="http://schemas.openxmlformats.org/spreadsheetml/2006/main" count="828" uniqueCount="269">
  <si>
    <r>
      <rPr>
        <b/>
        <sz val="18"/>
        <color theme="1"/>
        <rFont val="宋体"/>
        <charset val="134"/>
        <scheme val="minor"/>
      </rPr>
      <t xml:space="preserve">               2023年农村劳动力转移就业以奖代补资金分配表（第二批）</t>
    </r>
    <r>
      <rPr>
        <b/>
        <sz val="18"/>
        <color theme="0"/>
        <rFont val="宋体"/>
        <charset val="134"/>
        <scheme val="minor"/>
      </rPr>
      <t>(（）——7.28更新）</t>
    </r>
  </si>
  <si>
    <t>序号</t>
  </si>
  <si>
    <t>乡镇(街道)</t>
  </si>
  <si>
    <t>全年完成转移任务（人次）</t>
  </si>
  <si>
    <t>全年应分配金额
合计（元）</t>
  </si>
  <si>
    <t>6月末已分配金额(元)</t>
  </si>
  <si>
    <t>10月末实际分配金额(元)</t>
  </si>
  <si>
    <t>转移至内地（3-6个月每人40元，6-12个月每人60元）</t>
  </si>
  <si>
    <t>资金分配小计（元）</t>
  </si>
  <si>
    <t>疆内跨地区、市外、州内就业(含兵团)（3-6个月每人20元，6-12个月每人30元）</t>
  </si>
  <si>
    <t>就地就近转移（1.672元/人）</t>
  </si>
  <si>
    <t>10月末应分配金额合计(元)</t>
  </si>
  <si>
    <t>3-6个月（人）</t>
  </si>
  <si>
    <t>6-12个月（人）</t>
  </si>
  <si>
    <t>硫磺沟镇</t>
  </si>
  <si>
    <t>六工镇</t>
  </si>
  <si>
    <t>中山路街道</t>
  </si>
  <si>
    <t>宁边路街道</t>
  </si>
  <si>
    <t>滨湖镇</t>
  </si>
  <si>
    <t>三工镇</t>
  </si>
  <si>
    <t>阿什里乡</t>
  </si>
  <si>
    <t>庙尔沟乡</t>
  </si>
  <si>
    <t>佃坝镇</t>
  </si>
  <si>
    <t>榆树沟镇</t>
  </si>
  <si>
    <t>二六工镇</t>
  </si>
  <si>
    <t>大西渠镇</t>
  </si>
  <si>
    <t>建国路街道</t>
  </si>
  <si>
    <t>合计</t>
  </si>
  <si>
    <t>注：1、参考数据：2023年10月25日各乡镇、街道农村富余劳动力转移就业情况统计表。</t>
  </si>
  <si>
    <t xml:space="preserve">    2、为平衡分配资金，个别乡镇就地就近转移分配金额按1.672元/人计算。</t>
  </si>
  <si>
    <t xml:space="preserve">     制表人：丁洁                                                                                   2023年11月1日</t>
  </si>
  <si>
    <t>昌吉市以外县市、疆内其他地州（含兵团）就业人次</t>
  </si>
  <si>
    <t>转移至内地</t>
  </si>
  <si>
    <t>疆内跨地区转移(含兵团)</t>
  </si>
  <si>
    <t>市外、州内就业</t>
  </si>
  <si>
    <t>就近就地转移合计</t>
  </si>
  <si>
    <t>3-6个月（人</t>
  </si>
  <si>
    <t xml:space="preserve">      2023年农村劳动力分渠道转移人数表</t>
  </si>
  <si>
    <t>转移至内地（人）</t>
  </si>
  <si>
    <t>疆内跨地区、市外、州内就业(人）</t>
  </si>
  <si>
    <t>就地就近转移（人）</t>
  </si>
  <si>
    <t>10月末应分配金额(元)</t>
  </si>
  <si>
    <t>全年应分配金额合计(元)</t>
  </si>
  <si>
    <t xml:space="preserve">     制表人：丁洁                                                                                   2023年12月14日</t>
  </si>
  <si>
    <t>农村富余劳动力转移就业情况统计表(在岗+返乡)（2023.10.25）</t>
  </si>
  <si>
    <t>输出地</t>
  </si>
  <si>
    <t>转移就业人次数</t>
  </si>
  <si>
    <t>性别</t>
  </si>
  <si>
    <t>族别</t>
  </si>
  <si>
    <t>劳动合同</t>
  </si>
  <si>
    <t>就地就近转移</t>
  </si>
  <si>
    <t>疆内跨地区转移</t>
  </si>
  <si>
    <t>转移至内地就业</t>
  </si>
  <si>
    <t>向兵团转移</t>
  </si>
  <si>
    <t>男</t>
  </si>
  <si>
    <t>女</t>
  </si>
  <si>
    <t>汉族</t>
  </si>
  <si>
    <t>维吾尔族</t>
  </si>
  <si>
    <t>其他</t>
  </si>
  <si>
    <t>已签订</t>
  </si>
  <si>
    <t>未签订</t>
  </si>
  <si>
    <t>城镇、企业、园区就业</t>
  </si>
  <si>
    <t>公益性岗位就业</t>
  </si>
  <si>
    <t>护林（草）员</t>
  </si>
  <si>
    <t>农村合作社组织就业</t>
  </si>
  <si>
    <t>管理土地（就近就地）</t>
  </si>
  <si>
    <t>自发、零散稳定就业</t>
  </si>
  <si>
    <t>季节性务工</t>
  </si>
  <si>
    <t>护路员</t>
  </si>
  <si>
    <t>机关事业单位自聘</t>
  </si>
  <si>
    <t>劳务经纪人带动就业</t>
  </si>
  <si>
    <t>“卫星工厂”“乡镇工场”就业</t>
  </si>
  <si>
    <t>小微创业带动就业</t>
  </si>
  <si>
    <t>纺织服装等劳动密集型企业就业</t>
  </si>
  <si>
    <t>建筑施工企业和项目就业</t>
  </si>
  <si>
    <t>管理土地（疆内跨地州）</t>
  </si>
  <si>
    <t>自发零散稳定就业</t>
  </si>
  <si>
    <t>非公有制企业就业</t>
  </si>
  <si>
    <t>国有企业就业</t>
  </si>
  <si>
    <t>公益性岗位就业(5万计划)</t>
  </si>
  <si>
    <t>企业就业(5万计划)</t>
  </si>
  <si>
    <t>政府有组织转移至内地就业</t>
  </si>
  <si>
    <t>企业（兵团）</t>
  </si>
  <si>
    <t>管理土地（兵团）</t>
  </si>
  <si>
    <t>711</t>
  </si>
  <si>
    <t>417</t>
  </si>
  <si>
    <t>294</t>
  </si>
  <si>
    <t>506</t>
  </si>
  <si>
    <t>6</t>
  </si>
  <si>
    <t>199</t>
  </si>
  <si>
    <t>701</t>
  </si>
  <si>
    <t>9</t>
  </si>
  <si>
    <t>74</t>
  </si>
  <si>
    <t>0</t>
  </si>
  <si>
    <t>11</t>
  </si>
  <si>
    <t>1</t>
  </si>
  <si>
    <t>501</t>
  </si>
  <si>
    <t>35</t>
  </si>
  <si>
    <t>4</t>
  </si>
  <si>
    <t>61</t>
  </si>
  <si>
    <t>3</t>
  </si>
  <si>
    <t>7</t>
  </si>
  <si>
    <t>延安北路街道</t>
  </si>
  <si>
    <t>北京南路街道</t>
  </si>
  <si>
    <t>2</t>
  </si>
  <si>
    <t>8</t>
  </si>
  <si>
    <t>356</t>
  </si>
  <si>
    <t>174</t>
  </si>
  <si>
    <t>182</t>
  </si>
  <si>
    <t>324</t>
  </si>
  <si>
    <t>16</t>
  </si>
  <si>
    <t>5</t>
  </si>
  <si>
    <t>337</t>
  </si>
  <si>
    <t>51</t>
  </si>
  <si>
    <t>247</t>
  </si>
  <si>
    <t>15</t>
  </si>
  <si>
    <t>12</t>
  </si>
  <si>
    <t>1218</t>
  </si>
  <si>
    <t>622</t>
  </si>
  <si>
    <t>596</t>
  </si>
  <si>
    <t>770</t>
  </si>
  <si>
    <t>13</t>
  </si>
  <si>
    <t>435</t>
  </si>
  <si>
    <t>1084</t>
  </si>
  <si>
    <t>30</t>
  </si>
  <si>
    <t>988</t>
  </si>
  <si>
    <t>29</t>
  </si>
  <si>
    <t>14</t>
  </si>
  <si>
    <t>120</t>
  </si>
  <si>
    <t>10</t>
  </si>
  <si>
    <t>绿洲路街道</t>
  </si>
  <si>
    <t>151</t>
  </si>
  <si>
    <t>69</t>
  </si>
  <si>
    <t>82</t>
  </si>
  <si>
    <t>65</t>
  </si>
  <si>
    <t>71</t>
  </si>
  <si>
    <t>109</t>
  </si>
  <si>
    <t>104</t>
  </si>
  <si>
    <t>3506</t>
  </si>
  <si>
    <t>1890</t>
  </si>
  <si>
    <t>1616</t>
  </si>
  <si>
    <t>2428</t>
  </si>
  <si>
    <t>46</t>
  </si>
  <si>
    <t>1032</t>
  </si>
  <si>
    <t>3475</t>
  </si>
  <si>
    <t>335</t>
  </si>
  <si>
    <t>18</t>
  </si>
  <si>
    <t>2033</t>
  </si>
  <si>
    <t>221</t>
  </si>
  <si>
    <t>52</t>
  </si>
  <si>
    <t>17</t>
  </si>
  <si>
    <t>739</t>
  </si>
  <si>
    <t>19</t>
  </si>
  <si>
    <t>34</t>
  </si>
  <si>
    <t>2703</t>
  </si>
  <si>
    <t>1236</t>
  </si>
  <si>
    <t>1467</t>
  </si>
  <si>
    <t>1146</t>
  </si>
  <si>
    <t>72</t>
  </si>
  <si>
    <t>1485</t>
  </si>
  <si>
    <t>1390</t>
  </si>
  <si>
    <t>64</t>
  </si>
  <si>
    <t>1729</t>
  </si>
  <si>
    <t>63</t>
  </si>
  <si>
    <t>839</t>
  </si>
  <si>
    <t>2600</t>
  </si>
  <si>
    <t>1378</t>
  </si>
  <si>
    <t>1222</t>
  </si>
  <si>
    <t>375</t>
  </si>
  <si>
    <t>2160</t>
  </si>
  <si>
    <t>1863</t>
  </si>
  <si>
    <t>737</t>
  </si>
  <si>
    <t>226</t>
  </si>
  <si>
    <t>53</t>
  </si>
  <si>
    <t>1620</t>
  </si>
  <si>
    <t>276</t>
  </si>
  <si>
    <t>37</t>
  </si>
  <si>
    <t>312</t>
  </si>
  <si>
    <t>22</t>
  </si>
  <si>
    <t>2500</t>
  </si>
  <si>
    <t>1383</t>
  </si>
  <si>
    <t>1117</t>
  </si>
  <si>
    <t>1136</t>
  </si>
  <si>
    <t>1358</t>
  </si>
  <si>
    <t>2378</t>
  </si>
  <si>
    <t>40</t>
  </si>
  <si>
    <t>865</t>
  </si>
  <si>
    <t>1053</t>
  </si>
  <si>
    <t>307</t>
  </si>
  <si>
    <t>229</t>
  </si>
  <si>
    <t>2564</t>
  </si>
  <si>
    <t>1312</t>
  </si>
  <si>
    <t>1252</t>
  </si>
  <si>
    <t>1881</t>
  </si>
  <si>
    <t>79</t>
  </si>
  <si>
    <t>604</t>
  </si>
  <si>
    <t>26</t>
  </si>
  <si>
    <t>2481</t>
  </si>
  <si>
    <t>93</t>
  </si>
  <si>
    <t>1542</t>
  </si>
  <si>
    <t>112</t>
  </si>
  <si>
    <t>569</t>
  </si>
  <si>
    <t>27</t>
  </si>
  <si>
    <t>171</t>
  </si>
  <si>
    <t>2306</t>
  </si>
  <si>
    <t>1294</t>
  </si>
  <si>
    <t>1012</t>
  </si>
  <si>
    <t>2241</t>
  </si>
  <si>
    <t>2293</t>
  </si>
  <si>
    <t>142</t>
  </si>
  <si>
    <t>154</t>
  </si>
  <si>
    <t>1738</t>
  </si>
  <si>
    <t>145</t>
  </si>
  <si>
    <t>76</t>
  </si>
  <si>
    <t>2105</t>
  </si>
  <si>
    <t>1123</t>
  </si>
  <si>
    <t>982</t>
  </si>
  <si>
    <t>2079</t>
  </si>
  <si>
    <t>2101</t>
  </si>
  <si>
    <t>327</t>
  </si>
  <si>
    <t>32</t>
  </si>
  <si>
    <t>163</t>
  </si>
  <si>
    <t>1019</t>
  </si>
  <si>
    <t>164</t>
  </si>
  <si>
    <t>83</t>
  </si>
  <si>
    <t>237</t>
  </si>
  <si>
    <t>阿什里哈萨克民族乡</t>
  </si>
  <si>
    <t>1022</t>
  </si>
  <si>
    <t>716</t>
  </si>
  <si>
    <t>20</t>
  </si>
  <si>
    <t>21</t>
  </si>
  <si>
    <t>1697</t>
  </si>
  <si>
    <t>1663</t>
  </si>
  <si>
    <t>75</t>
  </si>
  <si>
    <t>81</t>
  </si>
  <si>
    <t>788</t>
  </si>
  <si>
    <t>668</t>
  </si>
  <si>
    <t>92</t>
  </si>
  <si>
    <t>1652</t>
  </si>
  <si>
    <t>814</t>
  </si>
  <si>
    <t>838</t>
  </si>
  <si>
    <t>1647</t>
  </si>
  <si>
    <t>1635</t>
  </si>
  <si>
    <t>696</t>
  </si>
  <si>
    <t>749</t>
  </si>
  <si>
    <t>55</t>
  </si>
  <si>
    <t>50</t>
  </si>
  <si>
    <t/>
  </si>
  <si>
    <t>24132</t>
  </si>
  <si>
    <t>12746</t>
  </si>
  <si>
    <t>11386</t>
  </si>
  <si>
    <t>12942</t>
  </si>
  <si>
    <t>394</t>
  </si>
  <si>
    <t>10796</t>
  </si>
  <si>
    <t>16527</t>
  </si>
  <si>
    <t>5969</t>
  </si>
  <si>
    <t>2318</t>
  </si>
  <si>
    <t>173</t>
  </si>
  <si>
    <t>253</t>
  </si>
  <si>
    <t>12474</t>
  </si>
  <si>
    <t>4345</t>
  </si>
  <si>
    <t>430</t>
  </si>
  <si>
    <t>57</t>
  </si>
  <si>
    <t>3293</t>
  </si>
  <si>
    <t>136</t>
  </si>
  <si>
    <t>169</t>
  </si>
  <si>
    <t>43</t>
  </si>
  <si>
    <t>116</t>
  </si>
  <si>
    <t>234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</si>
</sst>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1"/>
      <color indexed="8"/>
      <name val="黑体"/>
      <charset val="134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1" fillId="22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22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3" borderId="21" applyNumberFormat="0" applyAlignment="0" applyProtection="0">
      <alignment vertical="center"/>
    </xf>
    <xf numFmtId="0" fontId="32" fillId="13" borderId="25" applyNumberFormat="0" applyAlignment="0" applyProtection="0">
      <alignment vertical="center"/>
    </xf>
    <xf numFmtId="0" fontId="21" fillId="8" borderId="19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49" fontId="2" fillId="0" borderId="2" xfId="0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76" fontId="3" fillId="0" borderId="13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12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zoomScale="130" zoomScaleNormal="130" topLeftCell="A7" workbookViewId="0">
      <selection activeCell="H11" sqref="H11"/>
    </sheetView>
  </sheetViews>
  <sheetFormatPr defaultColWidth="9" defaultRowHeight="13.5"/>
  <cols>
    <col min="1" max="1" width="5" customWidth="1"/>
    <col min="2" max="2" width="11.875" customWidth="1"/>
    <col min="3" max="3" width="10.75" customWidth="1"/>
    <col min="4" max="4" width="5.75" customWidth="1"/>
    <col min="5" max="5" width="8.75" customWidth="1"/>
    <col min="6" max="6" width="6.875" customWidth="1"/>
    <col min="7" max="7" width="8" customWidth="1"/>
    <col min="8" max="8" width="10.375" customWidth="1"/>
    <col min="9" max="9" width="10.3833333333333" customWidth="1"/>
    <col min="10" max="10" width="9.75" customWidth="1"/>
    <col min="11" max="11" width="10.125" style="64" customWidth="1"/>
    <col min="12" max="12" width="10" customWidth="1"/>
    <col min="13" max="13" width="11.125" customWidth="1"/>
    <col min="14" max="14" width="12.5" customWidth="1"/>
    <col min="15" max="15" width="6.125" customWidth="1"/>
    <col min="16" max="16" width="7.125" customWidth="1"/>
  </cols>
  <sheetData>
    <row r="1" ht="48" customHeight="1" spans="1:14">
      <c r="A1" s="88" t="s">
        <v>0</v>
      </c>
      <c r="B1" s="88"/>
      <c r="C1" s="88"/>
      <c r="D1" s="88"/>
      <c r="E1" s="88"/>
      <c r="F1" s="88"/>
      <c r="G1" s="89"/>
      <c r="H1" s="89"/>
      <c r="I1" s="89"/>
      <c r="J1" s="89"/>
      <c r="K1" s="88"/>
      <c r="L1" s="88"/>
      <c r="M1" s="88"/>
      <c r="N1" s="88"/>
    </row>
    <row r="2" ht="19" customHeight="1" spans="1:14">
      <c r="A2" s="9" t="s">
        <v>1</v>
      </c>
      <c r="B2" s="9" t="s">
        <v>2</v>
      </c>
      <c r="C2" s="10" t="s">
        <v>3</v>
      </c>
      <c r="D2" s="11" t="s">
        <v>4</v>
      </c>
      <c r="E2" s="11"/>
      <c r="F2" s="12"/>
      <c r="G2" s="11"/>
      <c r="H2" s="11"/>
      <c r="I2" s="12"/>
      <c r="J2" s="11"/>
      <c r="K2" s="12"/>
      <c r="L2" s="12"/>
      <c r="M2" s="15" t="s">
        <v>5</v>
      </c>
      <c r="N2" s="46" t="s">
        <v>6</v>
      </c>
    </row>
    <row r="3" ht="78" customHeight="1" spans="1:14">
      <c r="A3" s="13"/>
      <c r="B3" s="13"/>
      <c r="C3" s="14"/>
      <c r="D3" s="15" t="s">
        <v>7</v>
      </c>
      <c r="E3" s="16"/>
      <c r="F3" s="17" t="s">
        <v>8</v>
      </c>
      <c r="G3" s="18" t="s">
        <v>9</v>
      </c>
      <c r="H3" s="19"/>
      <c r="I3" s="17" t="s">
        <v>8</v>
      </c>
      <c r="J3" s="90" t="s">
        <v>10</v>
      </c>
      <c r="K3" s="17" t="s">
        <v>8</v>
      </c>
      <c r="L3" s="17" t="s">
        <v>11</v>
      </c>
      <c r="M3" s="47"/>
      <c r="N3" s="46"/>
    </row>
    <row r="4" ht="33" customHeight="1" spans="1:14">
      <c r="A4" s="20"/>
      <c r="B4" s="20"/>
      <c r="C4" s="21"/>
      <c r="D4" s="22" t="s">
        <v>12</v>
      </c>
      <c r="E4" s="23" t="s">
        <v>13</v>
      </c>
      <c r="F4" s="24"/>
      <c r="G4" s="25" t="s">
        <v>12</v>
      </c>
      <c r="H4" s="23" t="s">
        <v>13</v>
      </c>
      <c r="I4" s="24"/>
      <c r="J4" s="90"/>
      <c r="K4" s="24"/>
      <c r="L4" s="24"/>
      <c r="M4" s="47"/>
      <c r="N4" s="46"/>
    </row>
    <row r="5" ht="17" customHeight="1" spans="1:14">
      <c r="A5" s="26">
        <v>1</v>
      </c>
      <c r="B5" s="26" t="s">
        <v>14</v>
      </c>
      <c r="C5" s="27">
        <v>151</v>
      </c>
      <c r="D5" s="26">
        <v>0</v>
      </c>
      <c r="E5" s="27">
        <v>0</v>
      </c>
      <c r="F5" s="28">
        <v>0</v>
      </c>
      <c r="G5" s="29">
        <v>10</v>
      </c>
      <c r="H5" s="30">
        <v>3</v>
      </c>
      <c r="I5" s="32">
        <f>G5*20+H5*30</f>
        <v>290</v>
      </c>
      <c r="J5" s="91">
        <v>138</v>
      </c>
      <c r="K5" s="92">
        <f>J5*1.672</f>
        <v>230.736</v>
      </c>
      <c r="L5" s="48">
        <f>F5+I5+K5</f>
        <v>520.736</v>
      </c>
      <c r="M5" s="49">
        <v>110</v>
      </c>
      <c r="N5" s="50">
        <f>L5-M5</f>
        <v>410.736</v>
      </c>
    </row>
    <row r="6" ht="17" customHeight="1" spans="1:14">
      <c r="A6" s="26">
        <v>2</v>
      </c>
      <c r="B6" s="26" t="s">
        <v>15</v>
      </c>
      <c r="C6" s="27">
        <v>2564</v>
      </c>
      <c r="D6" s="26">
        <v>3</v>
      </c>
      <c r="E6" s="27">
        <v>24</v>
      </c>
      <c r="F6" s="28">
        <v>1560</v>
      </c>
      <c r="G6" s="29">
        <v>674</v>
      </c>
      <c r="H6" s="30">
        <v>152</v>
      </c>
      <c r="I6" s="32">
        <f t="shared" ref="I6:I18" si="0">G6*20+H6*30</f>
        <v>18040</v>
      </c>
      <c r="J6" s="91">
        <v>1711</v>
      </c>
      <c r="K6" s="92">
        <v>2862</v>
      </c>
      <c r="L6" s="48">
        <f t="shared" ref="L6:L18" si="1">F6+I6+K6</f>
        <v>22462</v>
      </c>
      <c r="M6" s="49">
        <v>10978</v>
      </c>
      <c r="N6" s="50">
        <f t="shared" ref="N6:N18" si="2">L6-M6</f>
        <v>11484</v>
      </c>
    </row>
    <row r="7" ht="17" customHeight="1" spans="1:14">
      <c r="A7" s="26">
        <v>3</v>
      </c>
      <c r="B7" s="26" t="s">
        <v>16</v>
      </c>
      <c r="C7" s="27">
        <v>1218</v>
      </c>
      <c r="D7" s="26">
        <v>8</v>
      </c>
      <c r="E7" s="27">
        <v>3</v>
      </c>
      <c r="F7" s="28">
        <v>500</v>
      </c>
      <c r="G7" s="29">
        <v>79</v>
      </c>
      <c r="H7" s="30">
        <v>80</v>
      </c>
      <c r="I7" s="32">
        <f t="shared" si="0"/>
        <v>3980</v>
      </c>
      <c r="J7" s="91">
        <v>1048</v>
      </c>
      <c r="K7" s="92">
        <f>J7*1.672</f>
        <v>1752.256</v>
      </c>
      <c r="L7" s="48">
        <f t="shared" si="1"/>
        <v>6232.256</v>
      </c>
      <c r="M7" s="49">
        <v>3231</v>
      </c>
      <c r="N7" s="50">
        <f t="shared" si="2"/>
        <v>3001.256</v>
      </c>
    </row>
    <row r="8" ht="17" customHeight="1" spans="1:14">
      <c r="A8" s="26">
        <v>4</v>
      </c>
      <c r="B8" s="26" t="s">
        <v>17</v>
      </c>
      <c r="C8" s="27">
        <v>711</v>
      </c>
      <c r="D8" s="26">
        <v>0</v>
      </c>
      <c r="E8" s="27">
        <v>7</v>
      </c>
      <c r="F8" s="28">
        <v>420</v>
      </c>
      <c r="G8" s="29">
        <v>67</v>
      </c>
      <c r="H8" s="30">
        <v>13</v>
      </c>
      <c r="I8" s="32">
        <f t="shared" si="0"/>
        <v>1730</v>
      </c>
      <c r="J8" s="91">
        <v>624</v>
      </c>
      <c r="K8" s="92">
        <f>J8*1.672</f>
        <v>1043.328</v>
      </c>
      <c r="L8" s="48">
        <f t="shared" si="1"/>
        <v>3193.328</v>
      </c>
      <c r="M8" s="49">
        <v>1309</v>
      </c>
      <c r="N8" s="50">
        <f t="shared" si="2"/>
        <v>1884.328</v>
      </c>
    </row>
    <row r="9" ht="17" customHeight="1" spans="1:14">
      <c r="A9" s="26">
        <v>5</v>
      </c>
      <c r="B9" s="26" t="s">
        <v>18</v>
      </c>
      <c r="C9" s="27">
        <v>2306</v>
      </c>
      <c r="D9" s="26">
        <v>9</v>
      </c>
      <c r="E9" s="27">
        <v>4</v>
      </c>
      <c r="F9" s="28">
        <v>600</v>
      </c>
      <c r="G9" s="29">
        <v>59</v>
      </c>
      <c r="H9" s="30">
        <v>199</v>
      </c>
      <c r="I9" s="32">
        <f t="shared" si="0"/>
        <v>7150</v>
      </c>
      <c r="J9" s="91">
        <v>2035</v>
      </c>
      <c r="K9" s="92">
        <v>3404</v>
      </c>
      <c r="L9" s="48">
        <f t="shared" si="1"/>
        <v>11154</v>
      </c>
      <c r="M9" s="49">
        <v>0</v>
      </c>
      <c r="N9" s="50">
        <f t="shared" si="2"/>
        <v>11154</v>
      </c>
    </row>
    <row r="10" s="61" customFormat="1" ht="17" customHeight="1" spans="1:14">
      <c r="A10" s="31">
        <v>6</v>
      </c>
      <c r="B10" s="31" t="s">
        <v>19</v>
      </c>
      <c r="C10" s="30">
        <v>3506</v>
      </c>
      <c r="D10" s="31">
        <v>1</v>
      </c>
      <c r="E10" s="30">
        <v>5</v>
      </c>
      <c r="F10" s="32">
        <v>340</v>
      </c>
      <c r="G10" s="29">
        <v>569</v>
      </c>
      <c r="H10" s="30">
        <v>321</v>
      </c>
      <c r="I10" s="32">
        <f t="shared" si="0"/>
        <v>21010</v>
      </c>
      <c r="J10" s="93">
        <v>2610</v>
      </c>
      <c r="K10" s="92">
        <v>4365</v>
      </c>
      <c r="L10" s="48">
        <f t="shared" si="1"/>
        <v>25715</v>
      </c>
      <c r="M10" s="52">
        <v>16821</v>
      </c>
      <c r="N10" s="50">
        <f t="shared" si="2"/>
        <v>8894</v>
      </c>
    </row>
    <row r="11" ht="17" customHeight="1" spans="1:14">
      <c r="A11" s="26">
        <v>7</v>
      </c>
      <c r="B11" s="26" t="s">
        <v>20</v>
      </c>
      <c r="C11" s="27">
        <v>1738</v>
      </c>
      <c r="D11" s="26">
        <v>1</v>
      </c>
      <c r="E11" s="27">
        <v>3</v>
      </c>
      <c r="F11" s="28">
        <v>220</v>
      </c>
      <c r="G11" s="29">
        <v>15</v>
      </c>
      <c r="H11" s="30">
        <v>69</v>
      </c>
      <c r="I11" s="32">
        <f t="shared" si="0"/>
        <v>2370</v>
      </c>
      <c r="J11" s="91">
        <v>1650</v>
      </c>
      <c r="K11" s="92">
        <v>2760</v>
      </c>
      <c r="L11" s="48">
        <f t="shared" si="1"/>
        <v>5350</v>
      </c>
      <c r="M11" s="49">
        <v>2938</v>
      </c>
      <c r="N11" s="50">
        <f t="shared" si="2"/>
        <v>2412</v>
      </c>
    </row>
    <row r="12" ht="17" customHeight="1" spans="1:14">
      <c r="A12" s="26">
        <v>8</v>
      </c>
      <c r="B12" s="26" t="s">
        <v>21</v>
      </c>
      <c r="C12" s="27">
        <v>1652</v>
      </c>
      <c r="D12" s="26">
        <v>0</v>
      </c>
      <c r="E12" s="27">
        <v>0</v>
      </c>
      <c r="F12" s="28">
        <v>0</v>
      </c>
      <c r="G12" s="29">
        <v>39</v>
      </c>
      <c r="H12" s="30">
        <v>34</v>
      </c>
      <c r="I12" s="32">
        <f t="shared" si="0"/>
        <v>1800</v>
      </c>
      <c r="J12" s="91">
        <v>1579</v>
      </c>
      <c r="K12" s="92">
        <v>2641</v>
      </c>
      <c r="L12" s="48">
        <f t="shared" si="1"/>
        <v>4441</v>
      </c>
      <c r="M12" s="49">
        <v>2875</v>
      </c>
      <c r="N12" s="50">
        <f t="shared" si="2"/>
        <v>1566</v>
      </c>
    </row>
    <row r="13" ht="17" customHeight="1" spans="1:14">
      <c r="A13" s="26">
        <v>9</v>
      </c>
      <c r="B13" s="26" t="s">
        <v>22</v>
      </c>
      <c r="C13" s="27">
        <v>2105</v>
      </c>
      <c r="D13" s="26">
        <v>0</v>
      </c>
      <c r="E13" s="27">
        <v>4</v>
      </c>
      <c r="F13" s="28">
        <v>240</v>
      </c>
      <c r="G13" s="29">
        <v>286</v>
      </c>
      <c r="H13" s="30">
        <v>61</v>
      </c>
      <c r="I13" s="32">
        <f t="shared" si="0"/>
        <v>7550</v>
      </c>
      <c r="J13" s="91">
        <v>1754</v>
      </c>
      <c r="K13" s="92">
        <v>2934</v>
      </c>
      <c r="L13" s="48">
        <f t="shared" si="1"/>
        <v>10724</v>
      </c>
      <c r="M13" s="49">
        <v>2486</v>
      </c>
      <c r="N13" s="50">
        <f t="shared" si="2"/>
        <v>8238</v>
      </c>
    </row>
    <row r="14" ht="17" customHeight="1" spans="1:14">
      <c r="A14" s="26">
        <v>10</v>
      </c>
      <c r="B14" s="26" t="s">
        <v>23</v>
      </c>
      <c r="C14" s="33">
        <v>2703</v>
      </c>
      <c r="D14" s="34">
        <v>0</v>
      </c>
      <c r="E14" s="35">
        <v>0</v>
      </c>
      <c r="F14" s="28">
        <v>0</v>
      </c>
      <c r="G14" s="36">
        <v>783</v>
      </c>
      <c r="H14" s="37">
        <v>123</v>
      </c>
      <c r="I14" s="32">
        <f t="shared" si="0"/>
        <v>19350</v>
      </c>
      <c r="J14" s="94">
        <v>1797</v>
      </c>
      <c r="K14" s="92">
        <v>3004</v>
      </c>
      <c r="L14" s="48">
        <f t="shared" si="1"/>
        <v>22354</v>
      </c>
      <c r="M14" s="49">
        <v>12045</v>
      </c>
      <c r="N14" s="50">
        <f t="shared" si="2"/>
        <v>10309</v>
      </c>
    </row>
    <row r="15" ht="17" customHeight="1" spans="1:14">
      <c r="A15" s="26">
        <v>11</v>
      </c>
      <c r="B15" s="26" t="s">
        <v>24</v>
      </c>
      <c r="C15" s="27">
        <v>2600</v>
      </c>
      <c r="D15" s="38">
        <v>12</v>
      </c>
      <c r="E15" s="39">
        <v>3</v>
      </c>
      <c r="F15" s="40">
        <v>660</v>
      </c>
      <c r="G15" s="41">
        <v>156</v>
      </c>
      <c r="H15" s="39">
        <v>258</v>
      </c>
      <c r="I15" s="32">
        <f t="shared" si="0"/>
        <v>10860</v>
      </c>
      <c r="J15" s="95">
        <v>2171</v>
      </c>
      <c r="K15" s="92">
        <v>3631</v>
      </c>
      <c r="L15" s="96">
        <f t="shared" si="1"/>
        <v>15151</v>
      </c>
      <c r="M15" s="53">
        <v>8468</v>
      </c>
      <c r="N15" s="97">
        <f t="shared" si="2"/>
        <v>6683</v>
      </c>
    </row>
    <row r="16" ht="17" customHeight="1" spans="1:14">
      <c r="A16" s="26">
        <v>12</v>
      </c>
      <c r="B16" s="26" t="s">
        <v>25</v>
      </c>
      <c r="C16" s="27">
        <v>2500</v>
      </c>
      <c r="D16" s="26">
        <v>0</v>
      </c>
      <c r="E16" s="27">
        <v>6</v>
      </c>
      <c r="F16" s="28">
        <v>360</v>
      </c>
      <c r="G16" s="29">
        <v>69</v>
      </c>
      <c r="H16" s="30">
        <v>190</v>
      </c>
      <c r="I16" s="32">
        <f t="shared" si="0"/>
        <v>7080</v>
      </c>
      <c r="J16" s="91">
        <v>2235</v>
      </c>
      <c r="K16" s="92">
        <v>3738</v>
      </c>
      <c r="L16" s="48">
        <f t="shared" si="1"/>
        <v>11178</v>
      </c>
      <c r="M16" s="49">
        <v>2859</v>
      </c>
      <c r="N16" s="50">
        <f t="shared" si="2"/>
        <v>8319</v>
      </c>
    </row>
    <row r="17" ht="17" customHeight="1" spans="1:14">
      <c r="A17" s="26">
        <v>13</v>
      </c>
      <c r="B17" s="26" t="s">
        <v>26</v>
      </c>
      <c r="C17" s="27">
        <v>356</v>
      </c>
      <c r="D17" s="26">
        <v>0</v>
      </c>
      <c r="E17" s="27">
        <v>5</v>
      </c>
      <c r="F17" s="28">
        <v>300</v>
      </c>
      <c r="G17" s="29">
        <v>24</v>
      </c>
      <c r="H17" s="30">
        <v>7</v>
      </c>
      <c r="I17" s="32">
        <f t="shared" si="0"/>
        <v>690</v>
      </c>
      <c r="J17" s="91">
        <v>320</v>
      </c>
      <c r="K17" s="92">
        <f>J17*1.672</f>
        <v>535.04</v>
      </c>
      <c r="L17" s="48">
        <f t="shared" si="1"/>
        <v>1525.04</v>
      </c>
      <c r="M17" s="49">
        <v>585</v>
      </c>
      <c r="N17" s="50">
        <f t="shared" si="2"/>
        <v>940.04</v>
      </c>
    </row>
    <row r="18" ht="17" customHeight="1" spans="1:14">
      <c r="A18" s="26"/>
      <c r="B18" s="26" t="s">
        <v>27</v>
      </c>
      <c r="C18" s="33">
        <f t="shared" ref="C18:Q18" si="3">SUM(C5:C17)</f>
        <v>24110</v>
      </c>
      <c r="D18" s="26">
        <f t="shared" si="3"/>
        <v>34</v>
      </c>
      <c r="E18" s="27">
        <f t="shared" si="3"/>
        <v>64</v>
      </c>
      <c r="F18" s="42">
        <f t="shared" si="3"/>
        <v>5200</v>
      </c>
      <c r="G18" s="29">
        <f t="shared" si="3"/>
        <v>2830</v>
      </c>
      <c r="H18" s="30">
        <f t="shared" si="3"/>
        <v>1510</v>
      </c>
      <c r="I18" s="54">
        <f t="shared" si="0"/>
        <v>101900</v>
      </c>
      <c r="J18" s="98">
        <f>SUM(J5:J17)</f>
        <v>19672</v>
      </c>
      <c r="K18" s="99">
        <f>SUM(K5:K17)</f>
        <v>32900.36</v>
      </c>
      <c r="L18" s="100">
        <f t="shared" si="1"/>
        <v>140000.36</v>
      </c>
      <c r="M18" s="49">
        <f>SUM(M5:M17)</f>
        <v>64705</v>
      </c>
      <c r="N18" s="50">
        <f t="shared" si="2"/>
        <v>75295.36</v>
      </c>
    </row>
    <row r="19" ht="25" customHeight="1" spans="1:14">
      <c r="A19" s="43" t="s">
        <v>28</v>
      </c>
      <c r="B19" s="43"/>
      <c r="C19" s="43"/>
      <c r="D19" s="43"/>
      <c r="E19" s="43"/>
      <c r="F19" s="43"/>
      <c r="G19" s="43"/>
      <c r="H19" s="43"/>
      <c r="I19" s="43"/>
      <c r="J19" s="43"/>
      <c r="K19" s="101"/>
      <c r="L19" s="43"/>
      <c r="M19" s="43"/>
      <c r="N19" s="43"/>
    </row>
    <row r="20" ht="25" customHeight="1" spans="1:14">
      <c r="A20" s="43" t="s">
        <v>29</v>
      </c>
      <c r="B20" s="43"/>
      <c r="C20" s="43"/>
      <c r="D20" s="43"/>
      <c r="E20" s="43"/>
      <c r="F20" s="43"/>
      <c r="G20" s="43"/>
      <c r="H20" s="43"/>
      <c r="I20" s="43"/>
      <c r="J20" s="43"/>
      <c r="K20" s="101"/>
      <c r="L20" s="43"/>
      <c r="M20" s="43"/>
      <c r="N20" s="43"/>
    </row>
    <row r="21" ht="21" customHeight="1" spans="1:14">
      <c r="A21" s="44" t="s">
        <v>30</v>
      </c>
      <c r="B21" s="44"/>
      <c r="C21" s="44"/>
      <c r="D21" s="44"/>
      <c r="E21" s="44"/>
      <c r="F21" s="44"/>
      <c r="G21" s="44"/>
      <c r="H21" s="44"/>
      <c r="I21" s="44"/>
      <c r="J21" s="44"/>
      <c r="K21" s="102"/>
      <c r="L21" s="44"/>
      <c r="M21" s="44"/>
      <c r="N21" s="44"/>
    </row>
  </sheetData>
  <mergeCells count="17">
    <mergeCell ref="A1:N1"/>
    <mergeCell ref="D2:L2"/>
    <mergeCell ref="D3:E3"/>
    <mergeCell ref="G3:H3"/>
    <mergeCell ref="A19:N19"/>
    <mergeCell ref="A20:N20"/>
    <mergeCell ref="A21:N21"/>
    <mergeCell ref="A2:A4"/>
    <mergeCell ref="B2:B4"/>
    <mergeCell ref="C2:C4"/>
    <mergeCell ref="F3:F4"/>
    <mergeCell ref="I3:I4"/>
    <mergeCell ref="J3:J4"/>
    <mergeCell ref="K3:K4"/>
    <mergeCell ref="L3:L4"/>
    <mergeCell ref="M2:M4"/>
    <mergeCell ref="N2:N4"/>
  </mergeCells>
  <pageMargins left="0.751388888888889" right="0.751388888888889" top="0.786805555555556" bottom="0.786805555555556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opLeftCell="A7" workbookViewId="0">
      <selection activeCell="F14" sqref="F14"/>
    </sheetView>
  </sheetViews>
  <sheetFormatPr defaultColWidth="10.625" defaultRowHeight="28" customHeight="1"/>
  <cols>
    <col min="1" max="7" width="10.625" customWidth="1"/>
    <col min="8" max="8" width="14.25" customWidth="1"/>
    <col min="9" max="10" width="10.625" customWidth="1"/>
    <col min="11" max="11" width="12" customWidth="1"/>
    <col min="12" max="12" width="10.625" customWidth="1"/>
    <col min="13" max="13" width="13.5" style="64" customWidth="1"/>
    <col min="14" max="16382" width="10.625" customWidth="1"/>
  </cols>
  <sheetData>
    <row r="1" customHeight="1" spans="1:13">
      <c r="A1" s="65" t="s">
        <v>0</v>
      </c>
      <c r="B1" s="65"/>
      <c r="C1" s="65"/>
      <c r="D1" s="65"/>
      <c r="E1" s="65"/>
      <c r="F1" s="65"/>
      <c r="G1" s="66"/>
      <c r="H1" s="66"/>
      <c r="I1" s="66"/>
      <c r="J1" s="66"/>
      <c r="K1" s="66"/>
      <c r="L1" s="66"/>
      <c r="M1" s="76"/>
    </row>
    <row r="2" customHeight="1" spans="1:13">
      <c r="A2" s="65"/>
      <c r="B2" s="65"/>
      <c r="C2" s="65"/>
      <c r="D2" s="11" t="s">
        <v>31</v>
      </c>
      <c r="E2" s="67"/>
      <c r="F2" s="67"/>
      <c r="G2" s="67"/>
      <c r="H2" s="67"/>
      <c r="I2" s="67"/>
      <c r="J2" s="67"/>
      <c r="K2" s="67"/>
      <c r="L2" s="67"/>
      <c r="M2" s="76"/>
    </row>
    <row r="3" ht="39" customHeight="1" spans="1:13">
      <c r="A3" s="46"/>
      <c r="B3" s="46"/>
      <c r="C3" s="46"/>
      <c r="D3" s="46" t="s">
        <v>32</v>
      </c>
      <c r="E3" s="16"/>
      <c r="F3" s="68" t="s">
        <v>27</v>
      </c>
      <c r="G3" s="69" t="s">
        <v>33</v>
      </c>
      <c r="H3" s="19"/>
      <c r="I3" s="68" t="s">
        <v>27</v>
      </c>
      <c r="J3" s="77" t="s">
        <v>34</v>
      </c>
      <c r="K3" s="16"/>
      <c r="L3" s="68" t="s">
        <v>27</v>
      </c>
      <c r="M3" s="78" t="s">
        <v>35</v>
      </c>
    </row>
    <row r="4" customHeight="1" spans="1:13">
      <c r="A4" s="46"/>
      <c r="B4" s="46"/>
      <c r="C4" s="46"/>
      <c r="D4" s="22" t="s">
        <v>12</v>
      </c>
      <c r="E4" s="23" t="s">
        <v>13</v>
      </c>
      <c r="F4" s="70"/>
      <c r="G4" s="25" t="s">
        <v>12</v>
      </c>
      <c r="H4" s="23" t="s">
        <v>13</v>
      </c>
      <c r="I4" s="70"/>
      <c r="J4" s="25" t="s">
        <v>36</v>
      </c>
      <c r="K4" s="23" t="s">
        <v>13</v>
      </c>
      <c r="L4" s="70"/>
      <c r="M4" s="79"/>
    </row>
    <row r="5" customHeight="1" spans="1:13">
      <c r="A5" s="26">
        <v>1</v>
      </c>
      <c r="B5" s="26" t="s">
        <v>14</v>
      </c>
      <c r="C5" s="26">
        <v>151</v>
      </c>
      <c r="D5" s="26">
        <v>0</v>
      </c>
      <c r="E5" s="27">
        <v>0</v>
      </c>
      <c r="F5" s="71">
        <v>0</v>
      </c>
      <c r="G5" s="29">
        <v>9</v>
      </c>
      <c r="H5" s="30">
        <v>2</v>
      </c>
      <c r="I5" s="72">
        <v>11</v>
      </c>
      <c r="J5" s="29">
        <v>1</v>
      </c>
      <c r="K5" s="30">
        <v>1</v>
      </c>
      <c r="L5" s="72">
        <v>2</v>
      </c>
      <c r="M5" s="80">
        <v>138</v>
      </c>
    </row>
    <row r="6" customHeight="1" spans="1:13">
      <c r="A6" s="26">
        <v>2</v>
      </c>
      <c r="B6" s="26" t="s">
        <v>15</v>
      </c>
      <c r="C6" s="26">
        <v>2564</v>
      </c>
      <c r="D6" s="26">
        <v>3</v>
      </c>
      <c r="E6" s="27">
        <v>24</v>
      </c>
      <c r="F6" s="71">
        <v>27</v>
      </c>
      <c r="G6" s="29">
        <v>629</v>
      </c>
      <c r="H6" s="30">
        <v>147</v>
      </c>
      <c r="I6" s="72">
        <v>776</v>
      </c>
      <c r="J6" s="29">
        <v>45</v>
      </c>
      <c r="K6" s="30">
        <v>5</v>
      </c>
      <c r="L6" s="72">
        <v>50</v>
      </c>
      <c r="M6" s="80">
        <v>1711</v>
      </c>
    </row>
    <row r="7" customHeight="1" spans="1:13">
      <c r="A7" s="26">
        <v>3</v>
      </c>
      <c r="B7" s="26" t="s">
        <v>16</v>
      </c>
      <c r="C7" s="26">
        <v>1218</v>
      </c>
      <c r="D7" s="26">
        <v>8</v>
      </c>
      <c r="E7" s="27">
        <v>3</v>
      </c>
      <c r="F7" s="71">
        <v>11</v>
      </c>
      <c r="G7" s="29">
        <v>70</v>
      </c>
      <c r="H7" s="30">
        <v>62</v>
      </c>
      <c r="I7" s="72">
        <v>132</v>
      </c>
      <c r="J7" s="29">
        <v>9</v>
      </c>
      <c r="K7" s="30">
        <v>18</v>
      </c>
      <c r="L7" s="72">
        <v>27</v>
      </c>
      <c r="M7" s="80">
        <v>1048</v>
      </c>
    </row>
    <row r="8" customHeight="1" spans="1:13">
      <c r="A8" s="26">
        <v>4</v>
      </c>
      <c r="B8" s="26" t="s">
        <v>17</v>
      </c>
      <c r="C8" s="26">
        <v>711</v>
      </c>
      <c r="D8" s="26">
        <v>0</v>
      </c>
      <c r="E8" s="27">
        <v>7</v>
      </c>
      <c r="F8" s="71">
        <v>7</v>
      </c>
      <c r="G8" s="29">
        <v>54</v>
      </c>
      <c r="H8" s="30">
        <v>10</v>
      </c>
      <c r="I8" s="72">
        <v>64</v>
      </c>
      <c r="J8" s="29">
        <v>13</v>
      </c>
      <c r="K8" s="30">
        <v>3</v>
      </c>
      <c r="L8" s="72">
        <v>16</v>
      </c>
      <c r="M8" s="80">
        <v>624</v>
      </c>
    </row>
    <row r="9" customHeight="1" spans="1:13">
      <c r="A9" s="26">
        <v>5</v>
      </c>
      <c r="B9" s="26" t="s">
        <v>18</v>
      </c>
      <c r="C9" s="26">
        <v>2306</v>
      </c>
      <c r="D9" s="26">
        <v>9</v>
      </c>
      <c r="E9" s="27">
        <v>4</v>
      </c>
      <c r="F9" s="71">
        <v>13</v>
      </c>
      <c r="G9" s="29">
        <v>59</v>
      </c>
      <c r="H9" s="30">
        <v>191</v>
      </c>
      <c r="I9" s="72">
        <v>250</v>
      </c>
      <c r="J9" s="29">
        <v>0</v>
      </c>
      <c r="K9" s="30">
        <v>8</v>
      </c>
      <c r="L9" s="72">
        <v>8</v>
      </c>
      <c r="M9" s="80">
        <v>2035</v>
      </c>
    </row>
    <row r="10" s="61" customFormat="1" customHeight="1" spans="1:13">
      <c r="A10" s="31">
        <v>6</v>
      </c>
      <c r="B10" s="31" t="s">
        <v>19</v>
      </c>
      <c r="C10" s="31">
        <v>3506</v>
      </c>
      <c r="D10" s="31">
        <v>1</v>
      </c>
      <c r="E10" s="30">
        <v>5</v>
      </c>
      <c r="F10" s="72">
        <v>6</v>
      </c>
      <c r="G10" s="29">
        <v>520</v>
      </c>
      <c r="H10" s="30">
        <v>297</v>
      </c>
      <c r="I10" s="72">
        <v>817</v>
      </c>
      <c r="J10" s="29">
        <v>49</v>
      </c>
      <c r="K10" s="30">
        <v>24</v>
      </c>
      <c r="L10" s="72">
        <v>73</v>
      </c>
      <c r="M10" s="81">
        <v>2610</v>
      </c>
    </row>
    <row r="11" customHeight="1" spans="1:13">
      <c r="A11" s="26">
        <v>7</v>
      </c>
      <c r="B11" s="26" t="s">
        <v>20</v>
      </c>
      <c r="C11" s="26">
        <v>1738</v>
      </c>
      <c r="D11" s="26">
        <v>1</v>
      </c>
      <c r="E11" s="27">
        <v>3</v>
      </c>
      <c r="F11" s="71">
        <v>4</v>
      </c>
      <c r="G11" s="29">
        <v>12</v>
      </c>
      <c r="H11" s="30">
        <v>49</v>
      </c>
      <c r="I11" s="72">
        <v>61</v>
      </c>
      <c r="J11" s="29">
        <v>3</v>
      </c>
      <c r="K11" s="30">
        <v>20</v>
      </c>
      <c r="L11" s="72">
        <v>23</v>
      </c>
      <c r="M11" s="80">
        <v>1650</v>
      </c>
    </row>
    <row r="12" customHeight="1" spans="1:13">
      <c r="A12" s="26">
        <v>8</v>
      </c>
      <c r="B12" s="26" t="s">
        <v>21</v>
      </c>
      <c r="C12" s="26">
        <v>1652</v>
      </c>
      <c r="D12" s="26">
        <v>0</v>
      </c>
      <c r="E12" s="27">
        <v>0</v>
      </c>
      <c r="F12" s="71">
        <v>0</v>
      </c>
      <c r="G12" s="29">
        <v>30</v>
      </c>
      <c r="H12" s="30">
        <v>29</v>
      </c>
      <c r="I12" s="72">
        <v>59</v>
      </c>
      <c r="J12" s="29">
        <v>9</v>
      </c>
      <c r="K12" s="30">
        <v>5</v>
      </c>
      <c r="L12" s="72">
        <v>14</v>
      </c>
      <c r="M12" s="80">
        <v>1579</v>
      </c>
    </row>
    <row r="13" customHeight="1" spans="1:13">
      <c r="A13" s="26">
        <v>9</v>
      </c>
      <c r="B13" s="26" t="s">
        <v>22</v>
      </c>
      <c r="C13" s="26">
        <v>2105</v>
      </c>
      <c r="D13" s="26">
        <v>0</v>
      </c>
      <c r="E13" s="27">
        <v>4</v>
      </c>
      <c r="F13" s="71">
        <v>4</v>
      </c>
      <c r="G13" s="29">
        <v>247</v>
      </c>
      <c r="H13" s="30">
        <v>53</v>
      </c>
      <c r="I13" s="72">
        <v>300</v>
      </c>
      <c r="J13" s="29">
        <v>39</v>
      </c>
      <c r="K13" s="30">
        <v>8</v>
      </c>
      <c r="L13" s="72">
        <v>47</v>
      </c>
      <c r="M13" s="80">
        <v>1754</v>
      </c>
    </row>
    <row r="14" s="62" customFormat="1" ht="29" customHeight="1" spans="1:13">
      <c r="A14" s="73">
        <v>10</v>
      </c>
      <c r="B14" s="73" t="s">
        <v>23</v>
      </c>
      <c r="C14" s="34">
        <v>2703</v>
      </c>
      <c r="D14" s="34">
        <v>0</v>
      </c>
      <c r="E14" s="35">
        <v>0</v>
      </c>
      <c r="F14" s="74">
        <v>0</v>
      </c>
      <c r="G14" s="36">
        <v>727</v>
      </c>
      <c r="H14" s="37">
        <v>114</v>
      </c>
      <c r="I14" s="82">
        <v>841</v>
      </c>
      <c r="J14" s="83">
        <v>56</v>
      </c>
      <c r="K14" s="84">
        <v>9</v>
      </c>
      <c r="L14" s="82">
        <v>65</v>
      </c>
      <c r="M14" s="85">
        <v>1796</v>
      </c>
    </row>
    <row r="15" s="63" customFormat="1" customHeight="1" spans="1:13">
      <c r="A15" s="31">
        <v>11</v>
      </c>
      <c r="B15" s="31" t="s">
        <v>24</v>
      </c>
      <c r="C15" s="31">
        <v>2600</v>
      </c>
      <c r="D15" s="31">
        <v>12</v>
      </c>
      <c r="E15" s="30">
        <v>3</v>
      </c>
      <c r="F15" s="72">
        <v>15</v>
      </c>
      <c r="G15" s="29">
        <v>140</v>
      </c>
      <c r="H15" s="30">
        <v>219</v>
      </c>
      <c r="I15" s="72">
        <v>359</v>
      </c>
      <c r="J15" s="29">
        <v>16</v>
      </c>
      <c r="K15" s="30">
        <v>39</v>
      </c>
      <c r="L15" s="72">
        <v>55</v>
      </c>
      <c r="M15" s="81">
        <v>2171</v>
      </c>
    </row>
    <row r="16" customHeight="1" spans="1:13">
      <c r="A16" s="26">
        <v>12</v>
      </c>
      <c r="B16" s="26" t="s">
        <v>25</v>
      </c>
      <c r="C16" s="26">
        <v>2500</v>
      </c>
      <c r="D16" s="26">
        <v>0</v>
      </c>
      <c r="E16" s="27">
        <v>6</v>
      </c>
      <c r="F16" s="71">
        <v>6</v>
      </c>
      <c r="G16" s="29">
        <v>65</v>
      </c>
      <c r="H16" s="30">
        <v>172</v>
      </c>
      <c r="I16" s="72">
        <v>237</v>
      </c>
      <c r="J16" s="29">
        <v>4</v>
      </c>
      <c r="K16" s="30">
        <v>18</v>
      </c>
      <c r="L16" s="72">
        <v>22</v>
      </c>
      <c r="M16" s="80">
        <v>2235</v>
      </c>
    </row>
    <row r="17" customHeight="1" spans="1:13">
      <c r="A17" s="26">
        <v>13</v>
      </c>
      <c r="B17" s="26" t="s">
        <v>26</v>
      </c>
      <c r="C17" s="26">
        <v>356</v>
      </c>
      <c r="D17" s="26">
        <v>0</v>
      </c>
      <c r="E17" s="27">
        <v>5</v>
      </c>
      <c r="F17" s="71">
        <v>5</v>
      </c>
      <c r="G17" s="29">
        <v>17</v>
      </c>
      <c r="H17" s="30">
        <v>2</v>
      </c>
      <c r="I17" s="72">
        <v>19</v>
      </c>
      <c r="J17" s="29">
        <v>7</v>
      </c>
      <c r="K17" s="30">
        <v>5</v>
      </c>
      <c r="L17" s="72">
        <v>12</v>
      </c>
      <c r="M17" s="80">
        <v>320</v>
      </c>
    </row>
    <row r="18" customHeight="1" spans="1:13">
      <c r="A18" s="26"/>
      <c r="B18" s="26" t="s">
        <v>27</v>
      </c>
      <c r="C18" s="58">
        <f t="shared" ref="C18:O18" si="0">SUM(C5:C17)</f>
        <v>24110</v>
      </c>
      <c r="D18" s="26">
        <f t="shared" si="0"/>
        <v>34</v>
      </c>
      <c r="E18" s="27">
        <f t="shared" si="0"/>
        <v>64</v>
      </c>
      <c r="F18" s="75">
        <f t="shared" si="0"/>
        <v>98</v>
      </c>
      <c r="G18" s="29">
        <f t="shared" si="0"/>
        <v>2579</v>
      </c>
      <c r="H18" s="30">
        <f t="shared" si="0"/>
        <v>1347</v>
      </c>
      <c r="I18" s="86">
        <f t="shared" si="0"/>
        <v>3926</v>
      </c>
      <c r="J18" s="29">
        <f t="shared" si="0"/>
        <v>251</v>
      </c>
      <c r="K18" s="30">
        <f t="shared" si="0"/>
        <v>163</v>
      </c>
      <c r="L18" s="86">
        <f t="shared" si="0"/>
        <v>414</v>
      </c>
      <c r="M18" s="87">
        <f t="shared" si="0"/>
        <v>19671</v>
      </c>
    </row>
  </sheetData>
  <mergeCells count="12">
    <mergeCell ref="A1:L1"/>
    <mergeCell ref="D2:L2"/>
    <mergeCell ref="D3:E3"/>
    <mergeCell ref="G3:H3"/>
    <mergeCell ref="J3:K3"/>
    <mergeCell ref="A3:A4"/>
    <mergeCell ref="B3:B4"/>
    <mergeCell ref="C3:C4"/>
    <mergeCell ref="F3:F4"/>
    <mergeCell ref="I3:I4"/>
    <mergeCell ref="L3:L4"/>
    <mergeCell ref="M3:M4"/>
  </mergeCells>
  <pageMargins left="0.751388888888889" right="0.751388888888889" top="1" bottom="1" header="0.5" footer="0.5"/>
  <pageSetup paperSize="9" scale="8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K15" sqref="K15"/>
    </sheetView>
  </sheetViews>
  <sheetFormatPr defaultColWidth="9" defaultRowHeight="13.5" outlineLevelCol="5"/>
  <cols>
    <col min="1" max="1" width="5.625" customWidth="1"/>
    <col min="2" max="6" width="14" customWidth="1"/>
  </cols>
  <sheetData>
    <row r="1" ht="33" customHeight="1" spans="1:6">
      <c r="A1" s="7" t="s">
        <v>37</v>
      </c>
      <c r="B1" s="7"/>
      <c r="C1" s="7"/>
      <c r="D1" s="7"/>
      <c r="E1" s="8"/>
      <c r="F1" s="8"/>
    </row>
    <row r="2" ht="65" customHeight="1" spans="1:6">
      <c r="A2" s="9" t="s">
        <v>1</v>
      </c>
      <c r="B2" s="9" t="s">
        <v>2</v>
      </c>
      <c r="C2" s="10" t="s">
        <v>3</v>
      </c>
      <c r="D2" s="15" t="s">
        <v>38</v>
      </c>
      <c r="E2" s="18" t="s">
        <v>39</v>
      </c>
      <c r="F2" s="55" t="s">
        <v>40</v>
      </c>
    </row>
    <row r="3" ht="33" customHeight="1" spans="1:6">
      <c r="A3" s="26">
        <v>1</v>
      </c>
      <c r="B3" s="26" t="s">
        <v>14</v>
      </c>
      <c r="C3" s="26">
        <v>151</v>
      </c>
      <c r="D3" s="26">
        <v>0</v>
      </c>
      <c r="E3" s="31">
        <v>13</v>
      </c>
      <c r="F3" s="56">
        <v>138</v>
      </c>
    </row>
    <row r="4" ht="33" customHeight="1" spans="1:6">
      <c r="A4" s="26">
        <v>2</v>
      </c>
      <c r="B4" s="26" t="s">
        <v>15</v>
      </c>
      <c r="C4" s="26">
        <v>2564</v>
      </c>
      <c r="D4" s="26">
        <v>27</v>
      </c>
      <c r="E4" s="31">
        <v>826</v>
      </c>
      <c r="F4" s="56">
        <v>1711</v>
      </c>
    </row>
    <row r="5" ht="33" customHeight="1" spans="1:6">
      <c r="A5" s="26">
        <v>3</v>
      </c>
      <c r="B5" s="26" t="s">
        <v>16</v>
      </c>
      <c r="C5" s="26">
        <v>1218</v>
      </c>
      <c r="D5" s="26">
        <v>11</v>
      </c>
      <c r="E5" s="31">
        <v>159</v>
      </c>
      <c r="F5" s="56">
        <v>1048</v>
      </c>
    </row>
    <row r="6" ht="33" customHeight="1" spans="1:6">
      <c r="A6" s="26">
        <v>4</v>
      </c>
      <c r="B6" s="26" t="s">
        <v>17</v>
      </c>
      <c r="C6" s="26">
        <v>711</v>
      </c>
      <c r="D6" s="26">
        <v>7</v>
      </c>
      <c r="E6" s="31">
        <v>80</v>
      </c>
      <c r="F6" s="56">
        <v>624</v>
      </c>
    </row>
    <row r="7" ht="33" customHeight="1" spans="1:6">
      <c r="A7" s="26">
        <v>5</v>
      </c>
      <c r="B7" s="26" t="s">
        <v>18</v>
      </c>
      <c r="C7" s="26">
        <v>2306</v>
      </c>
      <c r="D7" s="26">
        <v>13</v>
      </c>
      <c r="E7" s="31">
        <v>258</v>
      </c>
      <c r="F7" s="56">
        <v>2035</v>
      </c>
    </row>
    <row r="8" ht="33" customHeight="1" spans="1:6">
      <c r="A8" s="31">
        <v>6</v>
      </c>
      <c r="B8" s="31" t="s">
        <v>19</v>
      </c>
      <c r="C8" s="31">
        <v>3506</v>
      </c>
      <c r="D8" s="31">
        <v>6</v>
      </c>
      <c r="E8" s="31">
        <v>890</v>
      </c>
      <c r="F8" s="57">
        <v>2610</v>
      </c>
    </row>
    <row r="9" ht="33" customHeight="1" spans="1:6">
      <c r="A9" s="26">
        <v>7</v>
      </c>
      <c r="B9" s="26" t="s">
        <v>20</v>
      </c>
      <c r="C9" s="26">
        <v>1738</v>
      </c>
      <c r="D9" s="26">
        <v>4</v>
      </c>
      <c r="E9" s="31">
        <v>84</v>
      </c>
      <c r="F9" s="56">
        <v>1650</v>
      </c>
    </row>
    <row r="10" ht="33" customHeight="1" spans="1:6">
      <c r="A10" s="26">
        <v>8</v>
      </c>
      <c r="B10" s="26" t="s">
        <v>21</v>
      </c>
      <c r="C10" s="26">
        <v>1652</v>
      </c>
      <c r="D10" s="26">
        <v>0</v>
      </c>
      <c r="E10" s="31">
        <v>73</v>
      </c>
      <c r="F10" s="56">
        <v>1579</v>
      </c>
    </row>
    <row r="11" ht="33" customHeight="1" spans="1:6">
      <c r="A11" s="26">
        <v>9</v>
      </c>
      <c r="B11" s="26" t="s">
        <v>22</v>
      </c>
      <c r="C11" s="26">
        <v>2105</v>
      </c>
      <c r="D11" s="26">
        <v>4</v>
      </c>
      <c r="E11" s="31">
        <v>347</v>
      </c>
      <c r="F11" s="56">
        <v>1754</v>
      </c>
    </row>
    <row r="12" ht="33" customHeight="1" spans="1:6">
      <c r="A12" s="26">
        <v>10</v>
      </c>
      <c r="B12" s="26" t="s">
        <v>23</v>
      </c>
      <c r="C12" s="58">
        <v>2703</v>
      </c>
      <c r="D12" s="34">
        <v>0</v>
      </c>
      <c r="E12" s="59">
        <v>906</v>
      </c>
      <c r="F12" s="60">
        <v>1797</v>
      </c>
    </row>
    <row r="13" ht="33" customHeight="1" spans="1:6">
      <c r="A13" s="26">
        <v>11</v>
      </c>
      <c r="B13" s="26" t="s">
        <v>24</v>
      </c>
      <c r="C13" s="26">
        <v>2600</v>
      </c>
      <c r="D13" s="31">
        <v>15</v>
      </c>
      <c r="E13" s="31">
        <v>414</v>
      </c>
      <c r="F13" s="57">
        <v>2171</v>
      </c>
    </row>
    <row r="14" ht="33" customHeight="1" spans="1:6">
      <c r="A14" s="26">
        <v>12</v>
      </c>
      <c r="B14" s="26" t="s">
        <v>25</v>
      </c>
      <c r="C14" s="26">
        <v>2500</v>
      </c>
      <c r="D14" s="26">
        <v>6</v>
      </c>
      <c r="E14" s="31">
        <v>259</v>
      </c>
      <c r="F14" s="56">
        <v>2235</v>
      </c>
    </row>
    <row r="15" ht="33" customHeight="1" spans="1:6">
      <c r="A15" s="26">
        <v>13</v>
      </c>
      <c r="B15" s="26" t="s">
        <v>26</v>
      </c>
      <c r="C15" s="26">
        <v>356</v>
      </c>
      <c r="D15" s="26">
        <v>5</v>
      </c>
      <c r="E15" s="31">
        <v>31</v>
      </c>
      <c r="F15" s="56">
        <v>320</v>
      </c>
    </row>
    <row r="16" ht="33" customHeight="1" spans="1:6">
      <c r="A16" s="26"/>
      <c r="B16" s="26" t="s">
        <v>27</v>
      </c>
      <c r="C16" s="58">
        <f>SUM(C3:C15)</f>
        <v>24110</v>
      </c>
      <c r="D16" s="26">
        <f>SUM(D3:D15)</f>
        <v>98</v>
      </c>
      <c r="E16" s="31">
        <f>SUM(E3:E15)</f>
        <v>4340</v>
      </c>
      <c r="F16" s="31">
        <f>SUM(F3:F15)</f>
        <v>19672</v>
      </c>
    </row>
    <row r="17" ht="33" customHeight="1"/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workbookViewId="0">
      <selection activeCell="N8" sqref="N8"/>
    </sheetView>
  </sheetViews>
  <sheetFormatPr defaultColWidth="9" defaultRowHeight="13.5"/>
  <cols>
    <col min="2" max="2" width="12.625" customWidth="1"/>
    <col min="12" max="12" width="14.25" customWidth="1"/>
  </cols>
  <sheetData>
    <row r="1" ht="45" customHeight="1" spans="1:13">
      <c r="A1" s="7" t="s">
        <v>0</v>
      </c>
      <c r="B1" s="7"/>
      <c r="C1" s="7"/>
      <c r="D1" s="7"/>
      <c r="E1" s="7"/>
      <c r="F1" s="7"/>
      <c r="G1" s="8"/>
      <c r="H1" s="8"/>
      <c r="I1" s="8"/>
      <c r="J1" s="7"/>
      <c r="K1" s="7"/>
      <c r="L1" s="7"/>
      <c r="M1" s="45"/>
    </row>
    <row r="2" ht="18" customHeight="1" spans="1:13">
      <c r="A2" s="9" t="s">
        <v>1</v>
      </c>
      <c r="B2" s="9" t="s">
        <v>2</v>
      </c>
      <c r="C2" s="10" t="s">
        <v>3</v>
      </c>
      <c r="D2" s="11" t="s">
        <v>4</v>
      </c>
      <c r="E2" s="11"/>
      <c r="F2" s="12"/>
      <c r="G2" s="11"/>
      <c r="H2" s="11"/>
      <c r="I2" s="12"/>
      <c r="J2" s="12"/>
      <c r="K2" s="15" t="s">
        <v>5</v>
      </c>
      <c r="L2" s="46" t="s">
        <v>41</v>
      </c>
      <c r="M2" s="46" t="s">
        <v>6</v>
      </c>
    </row>
    <row r="3" ht="78" customHeight="1" spans="1:13">
      <c r="A3" s="13"/>
      <c r="B3" s="13"/>
      <c r="C3" s="14"/>
      <c r="D3" s="15" t="s">
        <v>7</v>
      </c>
      <c r="E3" s="16"/>
      <c r="F3" s="17" t="s">
        <v>8</v>
      </c>
      <c r="G3" s="18" t="s">
        <v>9</v>
      </c>
      <c r="H3" s="19"/>
      <c r="I3" s="17" t="s">
        <v>8</v>
      </c>
      <c r="J3" s="17" t="s">
        <v>42</v>
      </c>
      <c r="K3" s="47"/>
      <c r="L3" s="46"/>
      <c r="M3" s="46"/>
    </row>
    <row r="4" ht="27" customHeight="1" spans="1:13">
      <c r="A4" s="20"/>
      <c r="B4" s="20"/>
      <c r="C4" s="21"/>
      <c r="D4" s="22" t="s">
        <v>12</v>
      </c>
      <c r="E4" s="23" t="s">
        <v>13</v>
      </c>
      <c r="F4" s="24"/>
      <c r="G4" s="25" t="s">
        <v>12</v>
      </c>
      <c r="H4" s="23" t="s">
        <v>13</v>
      </c>
      <c r="I4" s="24"/>
      <c r="J4" s="24"/>
      <c r="K4" s="47"/>
      <c r="L4" s="46"/>
      <c r="M4" s="46"/>
    </row>
    <row r="5" ht="19" customHeight="1" spans="1:13">
      <c r="A5" s="26">
        <v>1</v>
      </c>
      <c r="B5" s="26" t="s">
        <v>14</v>
      </c>
      <c r="C5" s="27">
        <v>151</v>
      </c>
      <c r="D5" s="26">
        <v>0</v>
      </c>
      <c r="E5" s="27">
        <v>0</v>
      </c>
      <c r="F5" s="28">
        <v>0</v>
      </c>
      <c r="G5" s="29">
        <v>10</v>
      </c>
      <c r="H5" s="30">
        <v>3</v>
      </c>
      <c r="I5" s="32">
        <f t="shared" ref="I5:I18" si="0">G5*20+H5*30</f>
        <v>290</v>
      </c>
      <c r="J5" s="48">
        <f>F5+I5</f>
        <v>290</v>
      </c>
      <c r="K5" s="49">
        <v>110</v>
      </c>
      <c r="L5" s="50">
        <f>J5-K5</f>
        <v>180</v>
      </c>
      <c r="M5" s="51">
        <v>180</v>
      </c>
    </row>
    <row r="6" ht="19" customHeight="1" spans="1:13">
      <c r="A6" s="26">
        <v>2</v>
      </c>
      <c r="B6" s="26" t="s">
        <v>15</v>
      </c>
      <c r="C6" s="27">
        <v>2564</v>
      </c>
      <c r="D6" s="26">
        <v>3</v>
      </c>
      <c r="E6" s="27">
        <v>24</v>
      </c>
      <c r="F6" s="28">
        <v>1560</v>
      </c>
      <c r="G6" s="29">
        <v>674</v>
      </c>
      <c r="H6" s="30">
        <v>152</v>
      </c>
      <c r="I6" s="32">
        <f t="shared" si="0"/>
        <v>18040</v>
      </c>
      <c r="J6" s="48">
        <f t="shared" ref="J6:J18" si="1">F6+I6</f>
        <v>19600</v>
      </c>
      <c r="K6" s="49">
        <v>10978</v>
      </c>
      <c r="L6" s="50">
        <f t="shared" ref="L6:L18" si="2">J6-K6</f>
        <v>8622</v>
      </c>
      <c r="M6" s="51">
        <v>8622</v>
      </c>
    </row>
    <row r="7" ht="19" customHeight="1" spans="1:13">
      <c r="A7" s="26">
        <v>3</v>
      </c>
      <c r="B7" s="26" t="s">
        <v>16</v>
      </c>
      <c r="C7" s="27">
        <v>1218</v>
      </c>
      <c r="D7" s="26">
        <v>8</v>
      </c>
      <c r="E7" s="27">
        <v>3</v>
      </c>
      <c r="F7" s="28">
        <v>500</v>
      </c>
      <c r="G7" s="29">
        <v>79</v>
      </c>
      <c r="H7" s="30">
        <v>80</v>
      </c>
      <c r="I7" s="32">
        <f t="shared" si="0"/>
        <v>3980</v>
      </c>
      <c r="J7" s="48">
        <f t="shared" si="1"/>
        <v>4480</v>
      </c>
      <c r="K7" s="49">
        <v>3231</v>
      </c>
      <c r="L7" s="50">
        <f t="shared" si="2"/>
        <v>1249</v>
      </c>
      <c r="M7" s="51">
        <v>1249</v>
      </c>
    </row>
    <row r="8" ht="19" customHeight="1" spans="1:13">
      <c r="A8" s="26">
        <v>4</v>
      </c>
      <c r="B8" s="26" t="s">
        <v>17</v>
      </c>
      <c r="C8" s="27">
        <v>711</v>
      </c>
      <c r="D8" s="26">
        <v>0</v>
      </c>
      <c r="E8" s="27">
        <v>7</v>
      </c>
      <c r="F8" s="28">
        <v>420</v>
      </c>
      <c r="G8" s="29">
        <v>67</v>
      </c>
      <c r="H8" s="30">
        <v>13</v>
      </c>
      <c r="I8" s="32">
        <f t="shared" si="0"/>
        <v>1730</v>
      </c>
      <c r="J8" s="48">
        <f t="shared" si="1"/>
        <v>2150</v>
      </c>
      <c r="K8" s="49">
        <v>1309</v>
      </c>
      <c r="L8" s="50">
        <f t="shared" si="2"/>
        <v>841</v>
      </c>
      <c r="M8" s="51">
        <v>841</v>
      </c>
    </row>
    <row r="9" ht="19" customHeight="1" spans="1:13">
      <c r="A9" s="26">
        <v>5</v>
      </c>
      <c r="B9" s="26" t="s">
        <v>18</v>
      </c>
      <c r="C9" s="27">
        <v>2306</v>
      </c>
      <c r="D9" s="26">
        <v>9</v>
      </c>
      <c r="E9" s="27">
        <v>4</v>
      </c>
      <c r="F9" s="28">
        <v>600</v>
      </c>
      <c r="G9" s="29">
        <v>59</v>
      </c>
      <c r="H9" s="30">
        <v>199</v>
      </c>
      <c r="I9" s="32">
        <f t="shared" si="0"/>
        <v>7150</v>
      </c>
      <c r="J9" s="48">
        <f t="shared" si="1"/>
        <v>7750</v>
      </c>
      <c r="K9" s="49">
        <v>0</v>
      </c>
      <c r="L9" s="50">
        <f t="shared" si="2"/>
        <v>7750</v>
      </c>
      <c r="M9" s="51">
        <v>7750</v>
      </c>
    </row>
    <row r="10" ht="19" customHeight="1" spans="1:13">
      <c r="A10" s="31">
        <v>6</v>
      </c>
      <c r="B10" s="31" t="s">
        <v>19</v>
      </c>
      <c r="C10" s="30">
        <v>3506</v>
      </c>
      <c r="D10" s="31">
        <v>1</v>
      </c>
      <c r="E10" s="30">
        <v>5</v>
      </c>
      <c r="F10" s="32">
        <v>340</v>
      </c>
      <c r="G10" s="29">
        <v>569</v>
      </c>
      <c r="H10" s="30">
        <v>321</v>
      </c>
      <c r="I10" s="32">
        <f t="shared" si="0"/>
        <v>21010</v>
      </c>
      <c r="J10" s="48">
        <f t="shared" si="1"/>
        <v>21350</v>
      </c>
      <c r="K10" s="52">
        <v>16821</v>
      </c>
      <c r="L10" s="50">
        <f t="shared" si="2"/>
        <v>4529</v>
      </c>
      <c r="M10" s="51">
        <v>4529</v>
      </c>
    </row>
    <row r="11" ht="19" customHeight="1" spans="1:13">
      <c r="A11" s="26">
        <v>7</v>
      </c>
      <c r="B11" s="26" t="s">
        <v>20</v>
      </c>
      <c r="C11" s="27">
        <v>1738</v>
      </c>
      <c r="D11" s="26">
        <v>1</v>
      </c>
      <c r="E11" s="27">
        <v>3</v>
      </c>
      <c r="F11" s="28">
        <v>220</v>
      </c>
      <c r="G11" s="29">
        <v>15</v>
      </c>
      <c r="H11" s="30">
        <v>69</v>
      </c>
      <c r="I11" s="32">
        <f t="shared" si="0"/>
        <v>2370</v>
      </c>
      <c r="J11" s="48">
        <f t="shared" si="1"/>
        <v>2590</v>
      </c>
      <c r="K11" s="49">
        <v>2938</v>
      </c>
      <c r="L11" s="50">
        <f t="shared" si="2"/>
        <v>-348</v>
      </c>
      <c r="M11" s="51">
        <v>0</v>
      </c>
    </row>
    <row r="12" ht="19" customHeight="1" spans="1:13">
      <c r="A12" s="26">
        <v>8</v>
      </c>
      <c r="B12" s="26" t="s">
        <v>21</v>
      </c>
      <c r="C12" s="27">
        <v>1652</v>
      </c>
      <c r="D12" s="26">
        <v>0</v>
      </c>
      <c r="E12" s="27">
        <v>0</v>
      </c>
      <c r="F12" s="28">
        <v>0</v>
      </c>
      <c r="G12" s="29">
        <v>39</v>
      </c>
      <c r="H12" s="30">
        <v>34</v>
      </c>
      <c r="I12" s="32">
        <f t="shared" si="0"/>
        <v>1800</v>
      </c>
      <c r="J12" s="48">
        <f t="shared" si="1"/>
        <v>1800</v>
      </c>
      <c r="K12" s="49">
        <v>2875</v>
      </c>
      <c r="L12" s="50">
        <f t="shared" si="2"/>
        <v>-1075</v>
      </c>
      <c r="M12" s="51">
        <v>0</v>
      </c>
    </row>
    <row r="13" ht="19" customHeight="1" spans="1:13">
      <c r="A13" s="26">
        <v>9</v>
      </c>
      <c r="B13" s="26" t="s">
        <v>22</v>
      </c>
      <c r="C13" s="27">
        <v>2105</v>
      </c>
      <c r="D13" s="26">
        <v>0</v>
      </c>
      <c r="E13" s="27">
        <v>4</v>
      </c>
      <c r="F13" s="28">
        <v>240</v>
      </c>
      <c r="G13" s="29">
        <v>286</v>
      </c>
      <c r="H13" s="30">
        <v>61</v>
      </c>
      <c r="I13" s="32">
        <f t="shared" si="0"/>
        <v>7550</v>
      </c>
      <c r="J13" s="48">
        <f t="shared" si="1"/>
        <v>7790</v>
      </c>
      <c r="K13" s="49">
        <v>2486</v>
      </c>
      <c r="L13" s="50">
        <f t="shared" si="2"/>
        <v>5304</v>
      </c>
      <c r="M13" s="51">
        <v>5304</v>
      </c>
    </row>
    <row r="14" ht="19" customHeight="1" spans="1:13">
      <c r="A14" s="26">
        <v>10</v>
      </c>
      <c r="B14" s="26" t="s">
        <v>23</v>
      </c>
      <c r="C14" s="33">
        <v>2703</v>
      </c>
      <c r="D14" s="34">
        <v>0</v>
      </c>
      <c r="E14" s="35">
        <v>0</v>
      </c>
      <c r="F14" s="28">
        <v>0</v>
      </c>
      <c r="G14" s="36">
        <v>783</v>
      </c>
      <c r="H14" s="37">
        <v>123</v>
      </c>
      <c r="I14" s="32">
        <f t="shared" si="0"/>
        <v>19350</v>
      </c>
      <c r="J14" s="48">
        <f t="shared" si="1"/>
        <v>19350</v>
      </c>
      <c r="K14" s="49">
        <v>12045</v>
      </c>
      <c r="L14" s="50">
        <f t="shared" si="2"/>
        <v>7305</v>
      </c>
      <c r="M14" s="51">
        <v>7305</v>
      </c>
    </row>
    <row r="15" ht="19" customHeight="1" spans="1:13">
      <c r="A15" s="26">
        <v>11</v>
      </c>
      <c r="B15" s="26" t="s">
        <v>24</v>
      </c>
      <c r="C15" s="27">
        <v>2600</v>
      </c>
      <c r="D15" s="38">
        <v>12</v>
      </c>
      <c r="E15" s="39">
        <v>3</v>
      </c>
      <c r="F15" s="40">
        <v>660</v>
      </c>
      <c r="G15" s="41">
        <v>156</v>
      </c>
      <c r="H15" s="39">
        <v>258</v>
      </c>
      <c r="I15" s="32">
        <f t="shared" si="0"/>
        <v>10860</v>
      </c>
      <c r="J15" s="48">
        <f t="shared" si="1"/>
        <v>11520</v>
      </c>
      <c r="K15" s="53">
        <v>8468</v>
      </c>
      <c r="L15" s="50">
        <f t="shared" si="2"/>
        <v>3052</v>
      </c>
      <c r="M15" s="51">
        <v>3052</v>
      </c>
    </row>
    <row r="16" ht="19" customHeight="1" spans="1:13">
      <c r="A16" s="26">
        <v>12</v>
      </c>
      <c r="B16" s="26" t="s">
        <v>25</v>
      </c>
      <c r="C16" s="27">
        <v>2500</v>
      </c>
      <c r="D16" s="26">
        <v>0</v>
      </c>
      <c r="E16" s="27">
        <v>6</v>
      </c>
      <c r="F16" s="28">
        <v>360</v>
      </c>
      <c r="G16" s="29">
        <v>69</v>
      </c>
      <c r="H16" s="30">
        <v>190</v>
      </c>
      <c r="I16" s="32">
        <f t="shared" si="0"/>
        <v>7080</v>
      </c>
      <c r="J16" s="48">
        <f t="shared" si="1"/>
        <v>7440</v>
      </c>
      <c r="K16" s="49">
        <v>2859</v>
      </c>
      <c r="L16" s="50">
        <f t="shared" si="2"/>
        <v>4581</v>
      </c>
      <c r="M16" s="51">
        <v>4581</v>
      </c>
    </row>
    <row r="17" ht="19" customHeight="1" spans="1:13">
      <c r="A17" s="26">
        <v>13</v>
      </c>
      <c r="B17" s="26" t="s">
        <v>26</v>
      </c>
      <c r="C17" s="27">
        <v>356</v>
      </c>
      <c r="D17" s="26">
        <v>0</v>
      </c>
      <c r="E17" s="27">
        <v>5</v>
      </c>
      <c r="F17" s="28">
        <v>300</v>
      </c>
      <c r="G17" s="29">
        <v>24</v>
      </c>
      <c r="H17" s="30">
        <v>7</v>
      </c>
      <c r="I17" s="32">
        <f t="shared" si="0"/>
        <v>690</v>
      </c>
      <c r="J17" s="48">
        <f t="shared" si="1"/>
        <v>990</v>
      </c>
      <c r="K17" s="49">
        <v>585</v>
      </c>
      <c r="L17" s="50">
        <f t="shared" si="2"/>
        <v>405</v>
      </c>
      <c r="M17" s="51">
        <v>405</v>
      </c>
    </row>
    <row r="18" ht="19" customHeight="1" spans="1:13">
      <c r="A18" s="26"/>
      <c r="B18" s="26" t="s">
        <v>27</v>
      </c>
      <c r="C18" s="33">
        <f t="shared" ref="C18:H18" si="3">SUM(C5:C17)</f>
        <v>24110</v>
      </c>
      <c r="D18" s="26">
        <f t="shared" si="3"/>
        <v>34</v>
      </c>
      <c r="E18" s="27">
        <f t="shared" si="3"/>
        <v>64</v>
      </c>
      <c r="F18" s="42">
        <f t="shared" si="3"/>
        <v>5200</v>
      </c>
      <c r="G18" s="29">
        <f t="shared" si="3"/>
        <v>2830</v>
      </c>
      <c r="H18" s="30">
        <f t="shared" si="3"/>
        <v>1510</v>
      </c>
      <c r="I18" s="54">
        <f t="shared" si="0"/>
        <v>101900</v>
      </c>
      <c r="J18" s="48">
        <f t="shared" si="1"/>
        <v>107100</v>
      </c>
      <c r="K18" s="49">
        <f>SUM(K5:K17)</f>
        <v>64705</v>
      </c>
      <c r="L18" s="50">
        <f t="shared" si="2"/>
        <v>42395</v>
      </c>
      <c r="M18" s="51">
        <f>SUM(M5:M17)</f>
        <v>43818</v>
      </c>
    </row>
    <row r="19" ht="23" customHeight="1" spans="1:12">
      <c r="A19" s="43" t="s">
        <v>28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ht="30" customHeight="1" spans="1:12">
      <c r="A20" s="44" t="s">
        <v>43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</row>
  </sheetData>
  <mergeCells count="14">
    <mergeCell ref="D2:J2"/>
    <mergeCell ref="D3:E3"/>
    <mergeCell ref="G3:H3"/>
    <mergeCell ref="A19:L19"/>
    <mergeCell ref="A20:L20"/>
    <mergeCell ref="A2:A4"/>
    <mergeCell ref="B2:B4"/>
    <mergeCell ref="C2:C4"/>
    <mergeCell ref="F3:F4"/>
    <mergeCell ref="I3:I4"/>
    <mergeCell ref="J3:J4"/>
    <mergeCell ref="K2:K4"/>
    <mergeCell ref="L2:L4"/>
    <mergeCell ref="M2:M4"/>
  </mergeCells>
  <printOptions horizontalCentered="1" verticalCentered="1"/>
  <pageMargins left="0.751388888888889" right="0.751388888888889" top="1" bottom="1" header="0.5" footer="0.5"/>
  <pageSetup paperSize="9" scale="9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0"/>
  <sheetViews>
    <sheetView topLeftCell="B1" workbookViewId="0">
      <selection activeCell="K26" sqref="K26"/>
    </sheetView>
  </sheetViews>
  <sheetFormatPr defaultColWidth="9" defaultRowHeight="13.5"/>
  <sheetData>
    <row r="1" ht="27" spans="1:39">
      <c r="A1" s="1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>
      <c r="A2" s="2" t="s">
        <v>45</v>
      </c>
      <c r="B2" s="2" t="s">
        <v>46</v>
      </c>
      <c r="C2" s="2" t="s">
        <v>47</v>
      </c>
      <c r="D2" s="2"/>
      <c r="E2" s="2" t="s">
        <v>48</v>
      </c>
      <c r="F2" s="2"/>
      <c r="G2" s="2"/>
      <c r="H2" s="2" t="s">
        <v>49</v>
      </c>
      <c r="I2" s="2"/>
      <c r="J2" s="5" t="s">
        <v>50</v>
      </c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 t="s">
        <v>51</v>
      </c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2" t="s">
        <v>52</v>
      </c>
      <c r="AI2" s="2"/>
      <c r="AJ2" s="5" t="s">
        <v>53</v>
      </c>
      <c r="AK2" s="5"/>
      <c r="AL2" s="5"/>
      <c r="AM2" s="5"/>
    </row>
    <row r="3" ht="54" spans="1:39">
      <c r="A3" s="3"/>
      <c r="B3" s="3"/>
      <c r="C3" s="3" t="s">
        <v>54</v>
      </c>
      <c r="D3" s="3" t="s">
        <v>55</v>
      </c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3" t="s">
        <v>61</v>
      </c>
      <c r="K3" s="3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3" t="s">
        <v>68</v>
      </c>
      <c r="R3" s="3" t="s">
        <v>69</v>
      </c>
      <c r="S3" s="3" t="s">
        <v>70</v>
      </c>
      <c r="T3" s="3" t="s">
        <v>71</v>
      </c>
      <c r="U3" s="3" t="s">
        <v>72</v>
      </c>
      <c r="V3" s="3" t="s">
        <v>62</v>
      </c>
      <c r="W3" s="3" t="s">
        <v>73</v>
      </c>
      <c r="X3" s="3" t="s">
        <v>74</v>
      </c>
      <c r="Y3" s="3" t="s">
        <v>75</v>
      </c>
      <c r="Z3" s="3" t="s">
        <v>76</v>
      </c>
      <c r="AA3" s="3" t="s">
        <v>77</v>
      </c>
      <c r="AB3" s="3" t="s">
        <v>67</v>
      </c>
      <c r="AC3" s="3" t="s">
        <v>70</v>
      </c>
      <c r="AD3" s="3" t="s">
        <v>78</v>
      </c>
      <c r="AE3" s="3" t="s">
        <v>79</v>
      </c>
      <c r="AF3" s="3" t="s">
        <v>80</v>
      </c>
      <c r="AG3" s="6" t="s">
        <v>69</v>
      </c>
      <c r="AH3" s="3" t="s">
        <v>81</v>
      </c>
      <c r="AI3" s="3" t="s">
        <v>66</v>
      </c>
      <c r="AJ3" s="3" t="s">
        <v>82</v>
      </c>
      <c r="AK3" s="3" t="s">
        <v>83</v>
      </c>
      <c r="AL3" s="3" t="s">
        <v>67</v>
      </c>
      <c r="AM3" s="3" t="s">
        <v>66</v>
      </c>
    </row>
    <row r="4" ht="14.25" spans="1:39">
      <c r="A4" s="4" t="s">
        <v>17</v>
      </c>
      <c r="B4" s="4" t="s">
        <v>84</v>
      </c>
      <c r="C4" s="4" t="s">
        <v>85</v>
      </c>
      <c r="D4" s="4" t="s">
        <v>86</v>
      </c>
      <c r="E4" s="4" t="s">
        <v>87</v>
      </c>
      <c r="F4" s="4" t="s">
        <v>88</v>
      </c>
      <c r="G4" s="4" t="s">
        <v>89</v>
      </c>
      <c r="H4" s="4" t="s">
        <v>90</v>
      </c>
      <c r="I4" s="4" t="s">
        <v>91</v>
      </c>
      <c r="J4" s="4" t="s">
        <v>92</v>
      </c>
      <c r="K4" s="4" t="s">
        <v>93</v>
      </c>
      <c r="L4" s="4" t="s">
        <v>93</v>
      </c>
      <c r="M4" s="4" t="s">
        <v>94</v>
      </c>
      <c r="N4" s="4" t="s">
        <v>95</v>
      </c>
      <c r="O4" s="4" t="s">
        <v>96</v>
      </c>
      <c r="P4" s="4" t="s">
        <v>94</v>
      </c>
      <c r="Q4" s="4" t="s">
        <v>93</v>
      </c>
      <c r="R4" s="4" t="s">
        <v>97</v>
      </c>
      <c r="S4" s="4" t="s">
        <v>93</v>
      </c>
      <c r="T4" s="4" t="s">
        <v>93</v>
      </c>
      <c r="U4" s="4" t="s">
        <v>98</v>
      </c>
      <c r="V4" s="4" t="s">
        <v>93</v>
      </c>
      <c r="W4" s="4" t="s">
        <v>93</v>
      </c>
      <c r="X4" s="4" t="s">
        <v>93</v>
      </c>
      <c r="Y4" s="4" t="s">
        <v>93</v>
      </c>
      <c r="Z4" s="4" t="s">
        <v>99</v>
      </c>
      <c r="AA4" s="4" t="s">
        <v>93</v>
      </c>
      <c r="AB4" s="4" t="s">
        <v>93</v>
      </c>
      <c r="AC4" s="4" t="s">
        <v>93</v>
      </c>
      <c r="AD4" s="4" t="s">
        <v>93</v>
      </c>
      <c r="AE4" s="4" t="s">
        <v>93</v>
      </c>
      <c r="AF4" s="4" t="s">
        <v>93</v>
      </c>
      <c r="AG4" s="4" t="s">
        <v>100</v>
      </c>
      <c r="AH4" s="4" t="s">
        <v>93</v>
      </c>
      <c r="AI4" s="4" t="s">
        <v>101</v>
      </c>
      <c r="AJ4" s="4" t="s">
        <v>93</v>
      </c>
      <c r="AK4" s="4" t="s">
        <v>93</v>
      </c>
      <c r="AL4" s="4" t="s">
        <v>93</v>
      </c>
      <c r="AM4" s="4" t="s">
        <v>100</v>
      </c>
    </row>
    <row r="5" ht="14.25" spans="1:39">
      <c r="A5" s="4" t="s">
        <v>102</v>
      </c>
      <c r="B5" s="4" t="s">
        <v>95</v>
      </c>
      <c r="C5" s="4" t="s">
        <v>93</v>
      </c>
      <c r="D5" s="4" t="s">
        <v>95</v>
      </c>
      <c r="E5" s="4" t="s">
        <v>95</v>
      </c>
      <c r="F5" s="4" t="s">
        <v>93</v>
      </c>
      <c r="G5" s="4" t="s">
        <v>93</v>
      </c>
      <c r="H5" s="4" t="s">
        <v>93</v>
      </c>
      <c r="I5" s="4" t="s">
        <v>95</v>
      </c>
      <c r="J5" s="4" t="s">
        <v>93</v>
      </c>
      <c r="K5" s="4" t="s">
        <v>93</v>
      </c>
      <c r="L5" s="4" t="s">
        <v>93</v>
      </c>
      <c r="M5" s="4" t="s">
        <v>93</v>
      </c>
      <c r="N5" s="4" t="s">
        <v>93</v>
      </c>
      <c r="O5" s="4" t="s">
        <v>93</v>
      </c>
      <c r="P5" s="4" t="s">
        <v>93</v>
      </c>
      <c r="Q5" s="4" t="s">
        <v>93</v>
      </c>
      <c r="R5" s="4" t="s">
        <v>93</v>
      </c>
      <c r="S5" s="4" t="s">
        <v>93</v>
      </c>
      <c r="T5" s="4" t="s">
        <v>93</v>
      </c>
      <c r="U5" s="4" t="s">
        <v>93</v>
      </c>
      <c r="V5" s="4" t="s">
        <v>93</v>
      </c>
      <c r="W5" s="4" t="s">
        <v>93</v>
      </c>
      <c r="X5" s="4" t="s">
        <v>93</v>
      </c>
      <c r="Y5" s="4" t="s">
        <v>93</v>
      </c>
      <c r="Z5" s="4" t="s">
        <v>93</v>
      </c>
      <c r="AA5" s="4" t="s">
        <v>93</v>
      </c>
      <c r="AB5" s="4" t="s">
        <v>93</v>
      </c>
      <c r="AC5" s="4" t="s">
        <v>93</v>
      </c>
      <c r="AD5" s="4" t="s">
        <v>93</v>
      </c>
      <c r="AE5" s="4" t="s">
        <v>93</v>
      </c>
      <c r="AF5" s="4" t="s">
        <v>93</v>
      </c>
      <c r="AG5" s="4" t="s">
        <v>93</v>
      </c>
      <c r="AH5" s="4" t="s">
        <v>93</v>
      </c>
      <c r="AI5" s="4" t="s">
        <v>95</v>
      </c>
      <c r="AJ5" s="4" t="s">
        <v>93</v>
      </c>
      <c r="AK5" s="4" t="s">
        <v>93</v>
      </c>
      <c r="AL5" s="4" t="s">
        <v>93</v>
      </c>
      <c r="AM5" s="4" t="s">
        <v>93</v>
      </c>
    </row>
    <row r="6" ht="14.25" spans="1:39">
      <c r="A6" s="4" t="s">
        <v>103</v>
      </c>
      <c r="B6" s="4" t="s">
        <v>94</v>
      </c>
      <c r="C6" s="4" t="s">
        <v>101</v>
      </c>
      <c r="D6" s="4" t="s">
        <v>98</v>
      </c>
      <c r="E6" s="4" t="s">
        <v>91</v>
      </c>
      <c r="F6" s="4" t="s">
        <v>95</v>
      </c>
      <c r="G6" s="4" t="s">
        <v>95</v>
      </c>
      <c r="H6" s="4" t="s">
        <v>104</v>
      </c>
      <c r="I6" s="4" t="s">
        <v>91</v>
      </c>
      <c r="J6" s="4" t="s">
        <v>93</v>
      </c>
      <c r="K6" s="4" t="s">
        <v>93</v>
      </c>
      <c r="L6" s="4" t="s">
        <v>93</v>
      </c>
      <c r="M6" s="4" t="s">
        <v>93</v>
      </c>
      <c r="N6" s="4" t="s">
        <v>93</v>
      </c>
      <c r="O6" s="4" t="s">
        <v>93</v>
      </c>
      <c r="P6" s="4" t="s">
        <v>93</v>
      </c>
      <c r="Q6" s="4" t="s">
        <v>93</v>
      </c>
      <c r="R6" s="4" t="s">
        <v>93</v>
      </c>
      <c r="S6" s="4" t="s">
        <v>93</v>
      </c>
      <c r="T6" s="4" t="s">
        <v>93</v>
      </c>
      <c r="U6" s="4" t="s">
        <v>93</v>
      </c>
      <c r="V6" s="4" t="s">
        <v>93</v>
      </c>
      <c r="W6" s="4" t="s">
        <v>93</v>
      </c>
      <c r="X6" s="4" t="s">
        <v>93</v>
      </c>
      <c r="Y6" s="4" t="s">
        <v>93</v>
      </c>
      <c r="Z6" s="4" t="s">
        <v>93</v>
      </c>
      <c r="AA6" s="4" t="s">
        <v>93</v>
      </c>
      <c r="AB6" s="4" t="s">
        <v>93</v>
      </c>
      <c r="AC6" s="4" t="s">
        <v>93</v>
      </c>
      <c r="AD6" s="4" t="s">
        <v>93</v>
      </c>
      <c r="AE6" s="4" t="s">
        <v>93</v>
      </c>
      <c r="AF6" s="4" t="s">
        <v>93</v>
      </c>
      <c r="AG6" s="4" t="s">
        <v>93</v>
      </c>
      <c r="AH6" s="4" t="s">
        <v>100</v>
      </c>
      <c r="AI6" s="4" t="s">
        <v>105</v>
      </c>
      <c r="AJ6" s="4" t="s">
        <v>93</v>
      </c>
      <c r="AK6" s="4" t="s">
        <v>93</v>
      </c>
      <c r="AL6" s="4" t="s">
        <v>93</v>
      </c>
      <c r="AM6" s="4" t="s">
        <v>93</v>
      </c>
    </row>
    <row r="7" ht="14.25" spans="1:39">
      <c r="A7" s="4" t="s">
        <v>26</v>
      </c>
      <c r="B7" s="4" t="s">
        <v>106</v>
      </c>
      <c r="C7" s="4" t="s">
        <v>107</v>
      </c>
      <c r="D7" s="4" t="s">
        <v>108</v>
      </c>
      <c r="E7" s="4" t="s">
        <v>109</v>
      </c>
      <c r="F7" s="4" t="s">
        <v>110</v>
      </c>
      <c r="G7" s="4" t="s">
        <v>110</v>
      </c>
      <c r="H7" s="4" t="s">
        <v>111</v>
      </c>
      <c r="I7" s="4" t="s">
        <v>112</v>
      </c>
      <c r="J7" s="4" t="s">
        <v>113</v>
      </c>
      <c r="K7" s="4" t="s">
        <v>93</v>
      </c>
      <c r="L7" s="4" t="s">
        <v>93</v>
      </c>
      <c r="M7" s="4" t="s">
        <v>94</v>
      </c>
      <c r="N7" s="4" t="s">
        <v>93</v>
      </c>
      <c r="O7" s="4" t="s">
        <v>114</v>
      </c>
      <c r="P7" s="4" t="s">
        <v>104</v>
      </c>
      <c r="Q7" s="4" t="s">
        <v>93</v>
      </c>
      <c r="R7" s="4" t="s">
        <v>115</v>
      </c>
      <c r="S7" s="4" t="s">
        <v>93</v>
      </c>
      <c r="T7" s="4" t="s">
        <v>93</v>
      </c>
      <c r="U7" s="4" t="s">
        <v>101</v>
      </c>
      <c r="V7" s="4" t="s">
        <v>93</v>
      </c>
      <c r="W7" s="4" t="s">
        <v>93</v>
      </c>
      <c r="X7" s="4" t="s">
        <v>93</v>
      </c>
      <c r="Y7" s="4" t="s">
        <v>93</v>
      </c>
      <c r="Z7" s="4" t="s">
        <v>111</v>
      </c>
      <c r="AA7" s="4" t="s">
        <v>116</v>
      </c>
      <c r="AB7" s="4" t="s">
        <v>93</v>
      </c>
      <c r="AC7" s="4" t="s">
        <v>93</v>
      </c>
      <c r="AD7" s="4" t="s">
        <v>95</v>
      </c>
      <c r="AE7" s="4" t="s">
        <v>93</v>
      </c>
      <c r="AF7" s="4" t="s">
        <v>93</v>
      </c>
      <c r="AG7" s="4" t="s">
        <v>93</v>
      </c>
      <c r="AH7" s="4" t="s">
        <v>93</v>
      </c>
      <c r="AI7" s="4" t="s">
        <v>111</v>
      </c>
      <c r="AJ7" s="4" t="s">
        <v>93</v>
      </c>
      <c r="AK7" s="4" t="s">
        <v>93</v>
      </c>
      <c r="AL7" s="4" t="s">
        <v>93</v>
      </c>
      <c r="AM7" s="4" t="s">
        <v>93</v>
      </c>
    </row>
    <row r="8" ht="14.25" spans="1:39">
      <c r="A8" s="4" t="s">
        <v>16</v>
      </c>
      <c r="B8" s="4" t="s">
        <v>117</v>
      </c>
      <c r="C8" s="4" t="s">
        <v>118</v>
      </c>
      <c r="D8" s="4" t="s">
        <v>119</v>
      </c>
      <c r="E8" s="4" t="s">
        <v>120</v>
      </c>
      <c r="F8" s="4" t="s">
        <v>121</v>
      </c>
      <c r="G8" s="4" t="s">
        <v>122</v>
      </c>
      <c r="H8" s="4" t="s">
        <v>123</v>
      </c>
      <c r="I8" s="4" t="s">
        <v>116</v>
      </c>
      <c r="J8" s="4" t="s">
        <v>91</v>
      </c>
      <c r="K8" s="4" t="s">
        <v>93</v>
      </c>
      <c r="L8" s="4" t="s">
        <v>93</v>
      </c>
      <c r="M8" s="4" t="s">
        <v>111</v>
      </c>
      <c r="N8" s="4" t="s">
        <v>124</v>
      </c>
      <c r="O8" s="4" t="s">
        <v>125</v>
      </c>
      <c r="P8" s="4" t="s">
        <v>126</v>
      </c>
      <c r="Q8" s="4" t="s">
        <v>93</v>
      </c>
      <c r="R8" s="4" t="s">
        <v>127</v>
      </c>
      <c r="S8" s="4" t="s">
        <v>93</v>
      </c>
      <c r="T8" s="4" t="s">
        <v>93</v>
      </c>
      <c r="U8" s="4" t="s">
        <v>95</v>
      </c>
      <c r="V8" s="4" t="s">
        <v>93</v>
      </c>
      <c r="W8" s="4" t="s">
        <v>93</v>
      </c>
      <c r="X8" s="4" t="s">
        <v>93</v>
      </c>
      <c r="Y8" s="4" t="s">
        <v>93</v>
      </c>
      <c r="Z8" s="4" t="s">
        <v>128</v>
      </c>
      <c r="AA8" s="4" t="s">
        <v>95</v>
      </c>
      <c r="AB8" s="4" t="s">
        <v>93</v>
      </c>
      <c r="AC8" s="4" t="s">
        <v>93</v>
      </c>
      <c r="AD8" s="4" t="s">
        <v>93</v>
      </c>
      <c r="AE8" s="4" t="s">
        <v>93</v>
      </c>
      <c r="AF8" s="4" t="s">
        <v>93</v>
      </c>
      <c r="AG8" s="4" t="s">
        <v>98</v>
      </c>
      <c r="AH8" s="4" t="s">
        <v>95</v>
      </c>
      <c r="AI8" s="4" t="s">
        <v>129</v>
      </c>
      <c r="AJ8" s="4" t="s">
        <v>93</v>
      </c>
      <c r="AK8" s="4" t="s">
        <v>93</v>
      </c>
      <c r="AL8" s="4" t="s">
        <v>93</v>
      </c>
      <c r="AM8" s="4" t="s">
        <v>88</v>
      </c>
    </row>
    <row r="9" ht="14.25" spans="1:39">
      <c r="A9" s="4" t="s">
        <v>130</v>
      </c>
      <c r="B9" s="4" t="s">
        <v>129</v>
      </c>
      <c r="C9" s="4" t="s">
        <v>111</v>
      </c>
      <c r="D9" s="4" t="s">
        <v>111</v>
      </c>
      <c r="E9" s="4" t="s">
        <v>129</v>
      </c>
      <c r="F9" s="4" t="s">
        <v>93</v>
      </c>
      <c r="G9" s="4" t="s">
        <v>93</v>
      </c>
      <c r="H9" s="4" t="s">
        <v>93</v>
      </c>
      <c r="I9" s="4" t="s">
        <v>129</v>
      </c>
      <c r="J9" s="4" t="s">
        <v>93</v>
      </c>
      <c r="K9" s="4" t="s">
        <v>93</v>
      </c>
      <c r="L9" s="4" t="s">
        <v>93</v>
      </c>
      <c r="M9" s="4" t="s">
        <v>93</v>
      </c>
      <c r="N9" s="4" t="s">
        <v>93</v>
      </c>
      <c r="O9" s="4" t="s">
        <v>93</v>
      </c>
      <c r="P9" s="4" t="s">
        <v>93</v>
      </c>
      <c r="Q9" s="4" t="s">
        <v>93</v>
      </c>
      <c r="R9" s="4" t="s">
        <v>93</v>
      </c>
      <c r="S9" s="4" t="s">
        <v>93</v>
      </c>
      <c r="T9" s="4" t="s">
        <v>93</v>
      </c>
      <c r="U9" s="4" t="s">
        <v>93</v>
      </c>
      <c r="V9" s="4" t="s">
        <v>93</v>
      </c>
      <c r="W9" s="4" t="s">
        <v>93</v>
      </c>
      <c r="X9" s="4" t="s">
        <v>93</v>
      </c>
      <c r="Y9" s="4" t="s">
        <v>93</v>
      </c>
      <c r="Z9" s="4" t="s">
        <v>93</v>
      </c>
      <c r="AA9" s="4" t="s">
        <v>93</v>
      </c>
      <c r="AB9" s="4" t="s">
        <v>93</v>
      </c>
      <c r="AC9" s="4" t="s">
        <v>93</v>
      </c>
      <c r="AD9" s="4" t="s">
        <v>93</v>
      </c>
      <c r="AE9" s="4" t="s">
        <v>93</v>
      </c>
      <c r="AF9" s="4" t="s">
        <v>93</v>
      </c>
      <c r="AG9" s="4" t="s">
        <v>93</v>
      </c>
      <c r="AH9" s="4" t="s">
        <v>93</v>
      </c>
      <c r="AI9" s="4" t="s">
        <v>129</v>
      </c>
      <c r="AJ9" s="4" t="s">
        <v>93</v>
      </c>
      <c r="AK9" s="4" t="s">
        <v>93</v>
      </c>
      <c r="AL9" s="4" t="s">
        <v>93</v>
      </c>
      <c r="AM9" s="4" t="s">
        <v>93</v>
      </c>
    </row>
    <row r="10" ht="14.25" spans="1:39">
      <c r="A10" s="4" t="s">
        <v>14</v>
      </c>
      <c r="B10" s="4" t="s">
        <v>131</v>
      </c>
      <c r="C10" s="4" t="s">
        <v>132</v>
      </c>
      <c r="D10" s="4" t="s">
        <v>133</v>
      </c>
      <c r="E10" s="4" t="s">
        <v>115</v>
      </c>
      <c r="F10" s="4" t="s">
        <v>134</v>
      </c>
      <c r="G10" s="4" t="s">
        <v>135</v>
      </c>
      <c r="H10" s="4" t="s">
        <v>91</v>
      </c>
      <c r="I10" s="4" t="s">
        <v>136</v>
      </c>
      <c r="J10" s="4" t="s">
        <v>115</v>
      </c>
      <c r="K10" s="4" t="s">
        <v>93</v>
      </c>
      <c r="L10" s="4" t="s">
        <v>93</v>
      </c>
      <c r="M10" s="4" t="s">
        <v>101</v>
      </c>
      <c r="N10" s="4" t="s">
        <v>93</v>
      </c>
      <c r="O10" s="4" t="s">
        <v>137</v>
      </c>
      <c r="P10" s="4" t="s">
        <v>111</v>
      </c>
      <c r="Q10" s="4" t="s">
        <v>93</v>
      </c>
      <c r="R10" s="4" t="s">
        <v>101</v>
      </c>
      <c r="S10" s="4" t="s">
        <v>93</v>
      </c>
      <c r="T10" s="4" t="s">
        <v>93</v>
      </c>
      <c r="U10" s="4" t="s">
        <v>104</v>
      </c>
      <c r="V10" s="4" t="s">
        <v>93</v>
      </c>
      <c r="W10" s="4" t="s">
        <v>93</v>
      </c>
      <c r="X10" s="4" t="s">
        <v>93</v>
      </c>
      <c r="Y10" s="4" t="s">
        <v>93</v>
      </c>
      <c r="Z10" s="4" t="s">
        <v>98</v>
      </c>
      <c r="AA10" s="4" t="s">
        <v>100</v>
      </c>
      <c r="AB10" s="4" t="s">
        <v>93</v>
      </c>
      <c r="AC10" s="4" t="s">
        <v>93</v>
      </c>
      <c r="AD10" s="4" t="s">
        <v>93</v>
      </c>
      <c r="AE10" s="4" t="s">
        <v>93</v>
      </c>
      <c r="AF10" s="4" t="s">
        <v>93</v>
      </c>
      <c r="AG10" s="4" t="s">
        <v>98</v>
      </c>
      <c r="AH10" s="4" t="s">
        <v>93</v>
      </c>
      <c r="AI10" s="4" t="s">
        <v>93</v>
      </c>
      <c r="AJ10" s="4" t="s">
        <v>93</v>
      </c>
      <c r="AK10" s="4" t="s">
        <v>93</v>
      </c>
      <c r="AL10" s="4" t="s">
        <v>93</v>
      </c>
      <c r="AM10" s="4" t="s">
        <v>93</v>
      </c>
    </row>
    <row r="11" ht="14.25" spans="1:39">
      <c r="A11" s="4" t="s">
        <v>19</v>
      </c>
      <c r="B11" s="4" t="s">
        <v>138</v>
      </c>
      <c r="C11" s="4" t="s">
        <v>139</v>
      </c>
      <c r="D11" s="4" t="s">
        <v>140</v>
      </c>
      <c r="E11" s="4" t="s">
        <v>141</v>
      </c>
      <c r="F11" s="4" t="s">
        <v>142</v>
      </c>
      <c r="G11" s="4" t="s">
        <v>143</v>
      </c>
      <c r="H11" s="4" t="s">
        <v>144</v>
      </c>
      <c r="I11" s="4" t="s">
        <v>124</v>
      </c>
      <c r="J11" s="4" t="s">
        <v>145</v>
      </c>
      <c r="K11" s="4" t="s">
        <v>93</v>
      </c>
      <c r="L11" s="4" t="s">
        <v>93</v>
      </c>
      <c r="M11" s="4" t="s">
        <v>146</v>
      </c>
      <c r="N11" s="4" t="s">
        <v>93</v>
      </c>
      <c r="O11" s="4" t="s">
        <v>147</v>
      </c>
      <c r="P11" s="4" t="s">
        <v>148</v>
      </c>
      <c r="Q11" s="4" t="s">
        <v>93</v>
      </c>
      <c r="R11" s="4" t="s">
        <v>149</v>
      </c>
      <c r="S11" s="4" t="s">
        <v>93</v>
      </c>
      <c r="T11" s="4" t="s">
        <v>93</v>
      </c>
      <c r="U11" s="4" t="s">
        <v>150</v>
      </c>
      <c r="V11" s="4" t="s">
        <v>93</v>
      </c>
      <c r="W11" s="4" t="s">
        <v>93</v>
      </c>
      <c r="X11" s="4" t="s">
        <v>104</v>
      </c>
      <c r="Y11" s="4" t="s">
        <v>93</v>
      </c>
      <c r="Z11" s="4" t="s">
        <v>151</v>
      </c>
      <c r="AA11" s="4" t="s">
        <v>152</v>
      </c>
      <c r="AB11" s="4" t="s">
        <v>153</v>
      </c>
      <c r="AC11" s="4" t="s">
        <v>93</v>
      </c>
      <c r="AD11" s="4" t="s">
        <v>101</v>
      </c>
      <c r="AE11" s="4" t="s">
        <v>93</v>
      </c>
      <c r="AF11" s="4" t="s">
        <v>93</v>
      </c>
      <c r="AG11" s="4" t="s">
        <v>104</v>
      </c>
      <c r="AH11" s="4" t="s">
        <v>93</v>
      </c>
      <c r="AI11" s="4" t="s">
        <v>88</v>
      </c>
      <c r="AJ11" s="4" t="s">
        <v>95</v>
      </c>
      <c r="AK11" s="4" t="s">
        <v>95</v>
      </c>
      <c r="AL11" s="4" t="s">
        <v>93</v>
      </c>
      <c r="AM11" s="4" t="s">
        <v>152</v>
      </c>
    </row>
    <row r="12" ht="14.25" spans="1:39">
      <c r="A12" s="4" t="s">
        <v>23</v>
      </c>
      <c r="B12" s="4" t="s">
        <v>154</v>
      </c>
      <c r="C12" s="4" t="s">
        <v>155</v>
      </c>
      <c r="D12" s="4" t="s">
        <v>156</v>
      </c>
      <c r="E12" s="4" t="s">
        <v>157</v>
      </c>
      <c r="F12" s="4" t="s">
        <v>158</v>
      </c>
      <c r="G12" s="4" t="s">
        <v>159</v>
      </c>
      <c r="H12" s="4" t="s">
        <v>160</v>
      </c>
      <c r="I12" s="4" t="s">
        <v>95</v>
      </c>
      <c r="J12" s="4" t="s">
        <v>161</v>
      </c>
      <c r="K12" s="4" t="s">
        <v>93</v>
      </c>
      <c r="L12" s="4" t="s">
        <v>93</v>
      </c>
      <c r="M12" s="4" t="s">
        <v>93</v>
      </c>
      <c r="N12" s="4" t="s">
        <v>93</v>
      </c>
      <c r="O12" s="4" t="s">
        <v>162</v>
      </c>
      <c r="P12" s="4" t="s">
        <v>163</v>
      </c>
      <c r="Q12" s="4" t="s">
        <v>93</v>
      </c>
      <c r="R12" s="4" t="s">
        <v>98</v>
      </c>
      <c r="S12" s="4" t="s">
        <v>93</v>
      </c>
      <c r="T12" s="4" t="s">
        <v>93</v>
      </c>
      <c r="U12" s="4" t="s">
        <v>93</v>
      </c>
      <c r="V12" s="4" t="s">
        <v>93</v>
      </c>
      <c r="W12" s="4" t="s">
        <v>93</v>
      </c>
      <c r="X12" s="4" t="s">
        <v>93</v>
      </c>
      <c r="Y12" s="4" t="s">
        <v>93</v>
      </c>
      <c r="Z12" s="4" t="s">
        <v>164</v>
      </c>
      <c r="AA12" s="4" t="s">
        <v>93</v>
      </c>
      <c r="AB12" s="4" t="s">
        <v>93</v>
      </c>
      <c r="AC12" s="4" t="s">
        <v>93</v>
      </c>
      <c r="AD12" s="4" t="s">
        <v>93</v>
      </c>
      <c r="AE12" s="4" t="s">
        <v>93</v>
      </c>
      <c r="AF12" s="4" t="s">
        <v>93</v>
      </c>
      <c r="AG12" s="4" t="s">
        <v>100</v>
      </c>
      <c r="AH12" s="4" t="s">
        <v>93</v>
      </c>
      <c r="AI12" s="4" t="s">
        <v>93</v>
      </c>
      <c r="AJ12" s="4" t="s">
        <v>93</v>
      </c>
      <c r="AK12" s="4" t="s">
        <v>93</v>
      </c>
      <c r="AL12" s="4" t="s">
        <v>93</v>
      </c>
      <c r="AM12" s="4" t="s">
        <v>95</v>
      </c>
    </row>
    <row r="13" ht="14.25" spans="1:39">
      <c r="A13" s="4" t="s">
        <v>24</v>
      </c>
      <c r="B13" s="4" t="s">
        <v>165</v>
      </c>
      <c r="C13" s="4" t="s">
        <v>166</v>
      </c>
      <c r="D13" s="4" t="s">
        <v>167</v>
      </c>
      <c r="E13" s="4" t="s">
        <v>168</v>
      </c>
      <c r="F13" s="4" t="s">
        <v>134</v>
      </c>
      <c r="G13" s="4" t="s">
        <v>169</v>
      </c>
      <c r="H13" s="4" t="s">
        <v>170</v>
      </c>
      <c r="I13" s="4" t="s">
        <v>171</v>
      </c>
      <c r="J13" s="4" t="s">
        <v>172</v>
      </c>
      <c r="K13" s="4" t="s">
        <v>95</v>
      </c>
      <c r="L13" s="4" t="s">
        <v>93</v>
      </c>
      <c r="M13" s="4" t="s">
        <v>98</v>
      </c>
      <c r="N13" s="4" t="s">
        <v>173</v>
      </c>
      <c r="O13" s="4" t="s">
        <v>174</v>
      </c>
      <c r="P13" s="4" t="s">
        <v>175</v>
      </c>
      <c r="Q13" s="4" t="s">
        <v>93</v>
      </c>
      <c r="R13" s="4" t="s">
        <v>176</v>
      </c>
      <c r="S13" s="4" t="s">
        <v>93</v>
      </c>
      <c r="T13" s="4" t="s">
        <v>93</v>
      </c>
      <c r="U13" s="4" t="s">
        <v>100</v>
      </c>
      <c r="V13" s="4" t="s">
        <v>95</v>
      </c>
      <c r="W13" s="4" t="s">
        <v>93</v>
      </c>
      <c r="X13" s="4" t="s">
        <v>95</v>
      </c>
      <c r="Y13" s="4" t="s">
        <v>93</v>
      </c>
      <c r="Z13" s="4" t="s">
        <v>177</v>
      </c>
      <c r="AA13" s="4" t="s">
        <v>98</v>
      </c>
      <c r="AB13" s="4" t="s">
        <v>178</v>
      </c>
      <c r="AC13" s="4" t="s">
        <v>93</v>
      </c>
      <c r="AD13" s="4" t="s">
        <v>100</v>
      </c>
      <c r="AE13" s="4" t="s">
        <v>93</v>
      </c>
      <c r="AF13" s="4" t="s">
        <v>93</v>
      </c>
      <c r="AG13" s="4" t="s">
        <v>111</v>
      </c>
      <c r="AH13" s="4" t="s">
        <v>93</v>
      </c>
      <c r="AI13" s="4" t="s">
        <v>115</v>
      </c>
      <c r="AJ13" s="4" t="s">
        <v>95</v>
      </c>
      <c r="AK13" s="4" t="s">
        <v>93</v>
      </c>
      <c r="AL13" s="4" t="s">
        <v>93</v>
      </c>
      <c r="AM13" s="4" t="s">
        <v>110</v>
      </c>
    </row>
    <row r="14" ht="14.25" spans="1:39">
      <c r="A14" s="4" t="s">
        <v>25</v>
      </c>
      <c r="B14" s="4" t="s">
        <v>179</v>
      </c>
      <c r="C14" s="4" t="s">
        <v>180</v>
      </c>
      <c r="D14" s="4" t="s">
        <v>181</v>
      </c>
      <c r="E14" s="4" t="s">
        <v>182</v>
      </c>
      <c r="F14" s="4" t="s">
        <v>88</v>
      </c>
      <c r="G14" s="4" t="s">
        <v>183</v>
      </c>
      <c r="H14" s="4" t="s">
        <v>184</v>
      </c>
      <c r="I14" s="4" t="s">
        <v>185</v>
      </c>
      <c r="J14" s="4" t="s">
        <v>186</v>
      </c>
      <c r="K14" s="4" t="s">
        <v>95</v>
      </c>
      <c r="L14" s="4" t="s">
        <v>93</v>
      </c>
      <c r="M14" s="4" t="s">
        <v>104</v>
      </c>
      <c r="N14" s="4" t="s">
        <v>93</v>
      </c>
      <c r="O14" s="4" t="s">
        <v>187</v>
      </c>
      <c r="P14" s="4" t="s">
        <v>188</v>
      </c>
      <c r="Q14" s="4" t="s">
        <v>93</v>
      </c>
      <c r="R14" s="4" t="s">
        <v>178</v>
      </c>
      <c r="S14" s="4" t="s">
        <v>95</v>
      </c>
      <c r="T14" s="4" t="s">
        <v>93</v>
      </c>
      <c r="U14" s="4" t="s">
        <v>111</v>
      </c>
      <c r="V14" s="4" t="s">
        <v>93</v>
      </c>
      <c r="W14" s="4" t="s">
        <v>93</v>
      </c>
      <c r="X14" s="4" t="s">
        <v>93</v>
      </c>
      <c r="Y14" s="4" t="s">
        <v>93</v>
      </c>
      <c r="Z14" s="4" t="s">
        <v>189</v>
      </c>
      <c r="AA14" s="4" t="s">
        <v>93</v>
      </c>
      <c r="AB14" s="4" t="s">
        <v>93</v>
      </c>
      <c r="AC14" s="4" t="s">
        <v>93</v>
      </c>
      <c r="AD14" s="4" t="s">
        <v>95</v>
      </c>
      <c r="AE14" s="4" t="s">
        <v>93</v>
      </c>
      <c r="AF14" s="4" t="s">
        <v>93</v>
      </c>
      <c r="AG14" s="4" t="s">
        <v>93</v>
      </c>
      <c r="AH14" s="4" t="s">
        <v>93</v>
      </c>
      <c r="AI14" s="4" t="s">
        <v>88</v>
      </c>
      <c r="AJ14" s="4" t="s">
        <v>93</v>
      </c>
      <c r="AK14" s="4" t="s">
        <v>93</v>
      </c>
      <c r="AL14" s="4" t="s">
        <v>93</v>
      </c>
      <c r="AM14" s="4" t="s">
        <v>105</v>
      </c>
    </row>
    <row r="15" ht="14.25" spans="1:39">
      <c r="A15" s="4" t="s">
        <v>15</v>
      </c>
      <c r="B15" s="4" t="s">
        <v>190</v>
      </c>
      <c r="C15" s="4" t="s">
        <v>191</v>
      </c>
      <c r="D15" s="4" t="s">
        <v>192</v>
      </c>
      <c r="E15" s="4" t="s">
        <v>193</v>
      </c>
      <c r="F15" s="4" t="s">
        <v>194</v>
      </c>
      <c r="G15" s="4" t="s">
        <v>195</v>
      </c>
      <c r="H15" s="4" t="s">
        <v>196</v>
      </c>
      <c r="I15" s="4" t="s">
        <v>197</v>
      </c>
      <c r="J15" s="4" t="s">
        <v>198</v>
      </c>
      <c r="K15" s="4" t="s">
        <v>93</v>
      </c>
      <c r="L15" s="4" t="s">
        <v>93</v>
      </c>
      <c r="M15" s="4" t="s">
        <v>95</v>
      </c>
      <c r="N15" s="4" t="s">
        <v>104</v>
      </c>
      <c r="O15" s="4" t="s">
        <v>199</v>
      </c>
      <c r="P15" s="4" t="s">
        <v>200</v>
      </c>
      <c r="Q15" s="4" t="s">
        <v>93</v>
      </c>
      <c r="R15" s="4" t="s">
        <v>88</v>
      </c>
      <c r="S15" s="4" t="s">
        <v>93</v>
      </c>
      <c r="T15" s="4" t="s">
        <v>93</v>
      </c>
      <c r="U15" s="4" t="s">
        <v>93</v>
      </c>
      <c r="V15" s="4" t="s">
        <v>93</v>
      </c>
      <c r="W15" s="4" t="s">
        <v>93</v>
      </c>
      <c r="X15" s="4" t="s">
        <v>93</v>
      </c>
      <c r="Y15" s="4" t="s">
        <v>93</v>
      </c>
      <c r="Z15" s="4" t="s">
        <v>201</v>
      </c>
      <c r="AA15" s="4" t="s">
        <v>93</v>
      </c>
      <c r="AB15" s="4" t="s">
        <v>178</v>
      </c>
      <c r="AC15" s="4" t="s">
        <v>93</v>
      </c>
      <c r="AD15" s="4" t="s">
        <v>104</v>
      </c>
      <c r="AE15" s="4" t="s">
        <v>93</v>
      </c>
      <c r="AF15" s="4" t="s">
        <v>93</v>
      </c>
      <c r="AG15" s="4" t="s">
        <v>93</v>
      </c>
      <c r="AH15" s="4" t="s">
        <v>93</v>
      </c>
      <c r="AI15" s="4" t="s">
        <v>202</v>
      </c>
      <c r="AJ15" s="4" t="s">
        <v>104</v>
      </c>
      <c r="AK15" s="4" t="s">
        <v>93</v>
      </c>
      <c r="AL15" s="4" t="s">
        <v>115</v>
      </c>
      <c r="AM15" s="4" t="s">
        <v>203</v>
      </c>
    </row>
    <row r="16" ht="14.25" spans="1:39">
      <c r="A16" s="4" t="s">
        <v>18</v>
      </c>
      <c r="B16" s="4" t="s">
        <v>204</v>
      </c>
      <c r="C16" s="4" t="s">
        <v>205</v>
      </c>
      <c r="D16" s="4" t="s">
        <v>206</v>
      </c>
      <c r="E16" s="4" t="s">
        <v>207</v>
      </c>
      <c r="F16" s="4" t="s">
        <v>93</v>
      </c>
      <c r="G16" s="4" t="s">
        <v>134</v>
      </c>
      <c r="H16" s="4" t="s">
        <v>208</v>
      </c>
      <c r="I16" s="4" t="s">
        <v>121</v>
      </c>
      <c r="J16" s="4" t="s">
        <v>209</v>
      </c>
      <c r="K16" s="4" t="s">
        <v>93</v>
      </c>
      <c r="L16" s="4" t="s">
        <v>93</v>
      </c>
      <c r="M16" s="4" t="s">
        <v>93</v>
      </c>
      <c r="N16" s="4" t="s">
        <v>93</v>
      </c>
      <c r="O16" s="4" t="s">
        <v>210</v>
      </c>
      <c r="P16" s="4" t="s">
        <v>211</v>
      </c>
      <c r="Q16" s="4" t="s">
        <v>93</v>
      </c>
      <c r="R16" s="4" t="s">
        <v>105</v>
      </c>
      <c r="S16" s="4" t="s">
        <v>93</v>
      </c>
      <c r="T16" s="4" t="s">
        <v>93</v>
      </c>
      <c r="U16" s="4" t="s">
        <v>93</v>
      </c>
      <c r="V16" s="4" t="s">
        <v>93</v>
      </c>
      <c r="W16" s="4" t="s">
        <v>93</v>
      </c>
      <c r="X16" s="4" t="s">
        <v>111</v>
      </c>
      <c r="Y16" s="4" t="s">
        <v>93</v>
      </c>
      <c r="Z16" s="4" t="s">
        <v>212</v>
      </c>
      <c r="AA16" s="4" t="s">
        <v>213</v>
      </c>
      <c r="AB16" s="4" t="s">
        <v>150</v>
      </c>
      <c r="AC16" s="4" t="s">
        <v>95</v>
      </c>
      <c r="AD16" s="4" t="s">
        <v>88</v>
      </c>
      <c r="AE16" s="4" t="s">
        <v>93</v>
      </c>
      <c r="AF16" s="4" t="s">
        <v>93</v>
      </c>
      <c r="AG16" s="4" t="s">
        <v>93</v>
      </c>
      <c r="AH16" s="4" t="s">
        <v>93</v>
      </c>
      <c r="AI16" s="4" t="s">
        <v>121</v>
      </c>
      <c r="AJ16" s="4" t="s">
        <v>93</v>
      </c>
      <c r="AK16" s="4" t="s">
        <v>93</v>
      </c>
      <c r="AL16" s="4" t="s">
        <v>95</v>
      </c>
      <c r="AM16" s="4" t="s">
        <v>93</v>
      </c>
    </row>
    <row r="17" ht="14.25" spans="1:39">
      <c r="A17" s="4" t="s">
        <v>22</v>
      </c>
      <c r="B17" s="4" t="s">
        <v>214</v>
      </c>
      <c r="C17" s="4" t="s">
        <v>215</v>
      </c>
      <c r="D17" s="4" t="s">
        <v>216</v>
      </c>
      <c r="E17" s="4" t="s">
        <v>217</v>
      </c>
      <c r="F17" s="4" t="s">
        <v>93</v>
      </c>
      <c r="G17" s="4" t="s">
        <v>196</v>
      </c>
      <c r="H17" s="4" t="s">
        <v>100</v>
      </c>
      <c r="I17" s="4" t="s">
        <v>218</v>
      </c>
      <c r="J17" s="4" t="s">
        <v>219</v>
      </c>
      <c r="K17" s="4" t="s">
        <v>93</v>
      </c>
      <c r="L17" s="4" t="s">
        <v>93</v>
      </c>
      <c r="M17" s="4" t="s">
        <v>220</v>
      </c>
      <c r="N17" s="4" t="s">
        <v>221</v>
      </c>
      <c r="O17" s="4" t="s">
        <v>222</v>
      </c>
      <c r="P17" s="4" t="s">
        <v>223</v>
      </c>
      <c r="Q17" s="4" t="s">
        <v>93</v>
      </c>
      <c r="R17" s="4" t="s">
        <v>224</v>
      </c>
      <c r="S17" s="4" t="s">
        <v>104</v>
      </c>
      <c r="T17" s="4" t="s">
        <v>93</v>
      </c>
      <c r="U17" s="4" t="s">
        <v>129</v>
      </c>
      <c r="V17" s="4" t="s">
        <v>93</v>
      </c>
      <c r="W17" s="4" t="s">
        <v>104</v>
      </c>
      <c r="X17" s="4" t="s">
        <v>111</v>
      </c>
      <c r="Y17" s="4" t="s">
        <v>93</v>
      </c>
      <c r="Z17" s="4" t="s">
        <v>225</v>
      </c>
      <c r="AA17" s="4" t="s">
        <v>116</v>
      </c>
      <c r="AB17" s="4" t="s">
        <v>94</v>
      </c>
      <c r="AC17" s="4" t="s">
        <v>93</v>
      </c>
      <c r="AD17" s="4" t="s">
        <v>110</v>
      </c>
      <c r="AE17" s="4" t="s">
        <v>93</v>
      </c>
      <c r="AF17" s="4" t="s">
        <v>93</v>
      </c>
      <c r="AG17" s="4" t="s">
        <v>129</v>
      </c>
      <c r="AH17" s="4" t="s">
        <v>93</v>
      </c>
      <c r="AI17" s="4" t="s">
        <v>98</v>
      </c>
      <c r="AJ17" s="4" t="s">
        <v>104</v>
      </c>
      <c r="AK17" s="4" t="s">
        <v>93</v>
      </c>
      <c r="AL17" s="4" t="s">
        <v>93</v>
      </c>
      <c r="AM17" s="4" t="s">
        <v>88</v>
      </c>
    </row>
    <row r="18" ht="14.25" spans="1:39">
      <c r="A18" s="4" t="s">
        <v>226</v>
      </c>
      <c r="B18" s="4" t="s">
        <v>211</v>
      </c>
      <c r="C18" s="4" t="s">
        <v>227</v>
      </c>
      <c r="D18" s="4" t="s">
        <v>228</v>
      </c>
      <c r="E18" s="4" t="s">
        <v>229</v>
      </c>
      <c r="F18" s="4" t="s">
        <v>230</v>
      </c>
      <c r="G18" s="4" t="s">
        <v>231</v>
      </c>
      <c r="H18" s="4" t="s">
        <v>232</v>
      </c>
      <c r="I18" s="4" t="s">
        <v>233</v>
      </c>
      <c r="J18" s="4" t="s">
        <v>153</v>
      </c>
      <c r="K18" s="4" t="s">
        <v>93</v>
      </c>
      <c r="L18" s="4" t="s">
        <v>93</v>
      </c>
      <c r="M18" s="4" t="s">
        <v>234</v>
      </c>
      <c r="N18" s="4" t="s">
        <v>98</v>
      </c>
      <c r="O18" s="4" t="s">
        <v>235</v>
      </c>
      <c r="P18" s="4" t="s">
        <v>236</v>
      </c>
      <c r="Q18" s="4" t="s">
        <v>93</v>
      </c>
      <c r="R18" s="4" t="s">
        <v>237</v>
      </c>
      <c r="S18" s="4" t="s">
        <v>104</v>
      </c>
      <c r="T18" s="4" t="s">
        <v>93</v>
      </c>
      <c r="U18" s="4" t="s">
        <v>95</v>
      </c>
      <c r="V18" s="4" t="s">
        <v>93</v>
      </c>
      <c r="W18" s="4" t="s">
        <v>93</v>
      </c>
      <c r="X18" s="4" t="s">
        <v>93</v>
      </c>
      <c r="Y18" s="4" t="s">
        <v>93</v>
      </c>
      <c r="Z18" s="4" t="s">
        <v>196</v>
      </c>
      <c r="AA18" s="4" t="s">
        <v>91</v>
      </c>
      <c r="AB18" s="4" t="s">
        <v>121</v>
      </c>
      <c r="AC18" s="4" t="s">
        <v>93</v>
      </c>
      <c r="AD18" s="4" t="s">
        <v>101</v>
      </c>
      <c r="AE18" s="4" t="s">
        <v>93</v>
      </c>
      <c r="AF18" s="4" t="s">
        <v>93</v>
      </c>
      <c r="AG18" s="4" t="s">
        <v>111</v>
      </c>
      <c r="AH18" s="4" t="s">
        <v>93</v>
      </c>
      <c r="AI18" s="4" t="s">
        <v>98</v>
      </c>
      <c r="AJ18" s="4" t="s">
        <v>93</v>
      </c>
      <c r="AK18" s="4" t="s">
        <v>93</v>
      </c>
      <c r="AL18" s="4" t="s">
        <v>93</v>
      </c>
      <c r="AM18" s="4" t="s">
        <v>98</v>
      </c>
    </row>
    <row r="19" ht="14.25" spans="1:39">
      <c r="A19" s="4" t="s">
        <v>21</v>
      </c>
      <c r="B19" s="4" t="s">
        <v>238</v>
      </c>
      <c r="C19" s="4" t="s">
        <v>239</v>
      </c>
      <c r="D19" s="4" t="s">
        <v>240</v>
      </c>
      <c r="E19" s="4" t="s">
        <v>95</v>
      </c>
      <c r="F19" s="4" t="s">
        <v>98</v>
      </c>
      <c r="G19" s="4" t="s">
        <v>241</v>
      </c>
      <c r="H19" s="4" t="s">
        <v>242</v>
      </c>
      <c r="I19" s="4" t="s">
        <v>98</v>
      </c>
      <c r="J19" s="4" t="s">
        <v>224</v>
      </c>
      <c r="K19" s="4" t="s">
        <v>93</v>
      </c>
      <c r="L19" s="4" t="s">
        <v>93</v>
      </c>
      <c r="M19" s="4" t="s">
        <v>95</v>
      </c>
      <c r="N19" s="4" t="s">
        <v>93</v>
      </c>
      <c r="O19" s="4" t="s">
        <v>243</v>
      </c>
      <c r="P19" s="4" t="s">
        <v>244</v>
      </c>
      <c r="Q19" s="4" t="s">
        <v>93</v>
      </c>
      <c r="R19" s="4" t="s">
        <v>245</v>
      </c>
      <c r="S19" s="4" t="s">
        <v>104</v>
      </c>
      <c r="T19" s="4" t="s">
        <v>93</v>
      </c>
      <c r="U19" s="4" t="s">
        <v>101</v>
      </c>
      <c r="V19" s="4" t="s">
        <v>93</v>
      </c>
      <c r="W19" s="4" t="s">
        <v>93</v>
      </c>
      <c r="X19" s="4" t="s">
        <v>93</v>
      </c>
      <c r="Y19" s="4" t="s">
        <v>93</v>
      </c>
      <c r="Z19" s="4" t="s">
        <v>101</v>
      </c>
      <c r="AA19" s="4" t="s">
        <v>93</v>
      </c>
      <c r="AB19" s="4" t="s">
        <v>246</v>
      </c>
      <c r="AC19" s="4" t="s">
        <v>93</v>
      </c>
      <c r="AD19" s="4" t="s">
        <v>93</v>
      </c>
      <c r="AE19" s="4" t="s">
        <v>93</v>
      </c>
      <c r="AF19" s="4" t="s">
        <v>93</v>
      </c>
      <c r="AG19" s="4" t="s">
        <v>95</v>
      </c>
      <c r="AH19" s="4" t="s">
        <v>93</v>
      </c>
      <c r="AI19" s="4" t="s">
        <v>93</v>
      </c>
      <c r="AJ19" s="4" t="s">
        <v>95</v>
      </c>
      <c r="AK19" s="4" t="s">
        <v>93</v>
      </c>
      <c r="AL19" s="4" t="s">
        <v>93</v>
      </c>
      <c r="AM19" s="4" t="s">
        <v>93</v>
      </c>
    </row>
    <row r="20" ht="14.25" spans="1:39">
      <c r="A20" s="4" t="s">
        <v>247</v>
      </c>
      <c r="B20" s="4" t="s">
        <v>248</v>
      </c>
      <c r="C20" s="4" t="s">
        <v>249</v>
      </c>
      <c r="D20" s="4" t="s">
        <v>250</v>
      </c>
      <c r="E20" s="4" t="s">
        <v>251</v>
      </c>
      <c r="F20" s="4" t="s">
        <v>252</v>
      </c>
      <c r="G20" s="4" t="s">
        <v>253</v>
      </c>
      <c r="H20" s="4" t="s">
        <v>254</v>
      </c>
      <c r="I20" s="4" t="s">
        <v>255</v>
      </c>
      <c r="J20" s="4" t="s">
        <v>256</v>
      </c>
      <c r="K20" s="4" t="s">
        <v>104</v>
      </c>
      <c r="L20" s="4" t="s">
        <v>93</v>
      </c>
      <c r="M20" s="4" t="s">
        <v>257</v>
      </c>
      <c r="N20" s="4" t="s">
        <v>258</v>
      </c>
      <c r="O20" s="4" t="s">
        <v>259</v>
      </c>
      <c r="P20" s="4" t="s">
        <v>260</v>
      </c>
      <c r="Q20" s="4" t="s">
        <v>93</v>
      </c>
      <c r="R20" s="4" t="s">
        <v>261</v>
      </c>
      <c r="S20" s="4" t="s">
        <v>101</v>
      </c>
      <c r="T20" s="4" t="s">
        <v>93</v>
      </c>
      <c r="U20" s="4" t="s">
        <v>262</v>
      </c>
      <c r="V20" s="4" t="s">
        <v>95</v>
      </c>
      <c r="W20" s="4" t="s">
        <v>104</v>
      </c>
      <c r="X20" s="4" t="s">
        <v>121</v>
      </c>
      <c r="Y20" s="4" t="s">
        <v>93</v>
      </c>
      <c r="Z20" s="4" t="s">
        <v>263</v>
      </c>
      <c r="AA20" s="4" t="s">
        <v>264</v>
      </c>
      <c r="AB20" s="4" t="s">
        <v>265</v>
      </c>
      <c r="AC20" s="4" t="s">
        <v>95</v>
      </c>
      <c r="AD20" s="4" t="s">
        <v>266</v>
      </c>
      <c r="AE20" s="4" t="s">
        <v>93</v>
      </c>
      <c r="AF20" s="4" t="s">
        <v>93</v>
      </c>
      <c r="AG20" s="4" t="s">
        <v>176</v>
      </c>
      <c r="AH20" s="4" t="s">
        <v>98</v>
      </c>
      <c r="AI20" s="4" t="s">
        <v>267</v>
      </c>
      <c r="AJ20" s="4" t="s">
        <v>101</v>
      </c>
      <c r="AK20" s="4" t="s">
        <v>95</v>
      </c>
      <c r="AL20" s="4" t="s">
        <v>110</v>
      </c>
      <c r="AM20" s="4" t="s">
        <v>268</v>
      </c>
    </row>
  </sheetData>
  <mergeCells count="10">
    <mergeCell ref="A1:AM1"/>
    <mergeCell ref="C2:D2"/>
    <mergeCell ref="E2:G2"/>
    <mergeCell ref="H2:I2"/>
    <mergeCell ref="J2:U2"/>
    <mergeCell ref="V2:AG2"/>
    <mergeCell ref="AH2:AI2"/>
    <mergeCell ref="AJ2:AM2"/>
    <mergeCell ref="A2:A3"/>
    <mergeCell ref="B2:B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年末分配金额</vt:lpstr>
      <vt:lpstr>人数基础表</vt:lpstr>
      <vt:lpstr>分渠道转移人数表</vt:lpstr>
      <vt:lpstr>转移内地、疆内市外分配（定稿）</vt:lpstr>
      <vt:lpstr>10月25日农转报表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2020-09-12T03:59:00Z</dcterms:created>
  <cp:lastPrinted>2020-09-12T05:42:00Z</cp:lastPrinted>
  <dcterms:modified xsi:type="dcterms:W3CDTF">2023-12-25T10:16:30Z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3999BD81EF64402B8A6DDDB900765439</vt:lpwstr>
  </property>
</Properties>
</file>